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-15" windowWidth="9090" windowHeight="8310" tabRatio="774" firstSheet="1" activeTab="1"/>
  </bookViews>
  <sheets>
    <sheet name="IMAGE-MON-CHERI-KERAWANG" sheetId="1" r:id="rId1"/>
    <sheet name="BOQ-TUPAREV-KERAWANG" sheetId="20" r:id="rId2"/>
    <sheet name="NOTA-KESEPAKATAN-MON-CHERI" sheetId="7" state="hidden" r:id="rId3"/>
    <sheet name="SPK-MON-CHERI-KERAWANG" sheetId="18" state="hidden" r:id="rId4"/>
    <sheet name="BAST-MON-CHERI-KERAWANG" sheetId="14" state="hidden" r:id="rId5"/>
    <sheet name="INV-MON-CHERI-KERAWANG" sheetId="12" state="hidden" r:id="rId6"/>
    <sheet name="GARANSI-MON-CHERI-KERAWANG" sheetId="15" state="hidden" r:id="rId7"/>
  </sheets>
  <definedNames>
    <definedName name="_xlnm.Print_Area" localSheetId="6">'GARANSI-MON-CHERI-KERAWANG'!$A$1:$D$76</definedName>
    <definedName name="_xlnm.Print_Area" localSheetId="5">'INV-MON-CHERI-KERAWANG'!$B$1:$D$52</definedName>
  </definedName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3" i="20" l="1"/>
  <c r="G21" i="20" l="1"/>
  <c r="G22" i="20"/>
  <c r="G23" i="20"/>
  <c r="G24" i="20"/>
  <c r="G25" i="20"/>
  <c r="G26" i="20"/>
  <c r="G27" i="20"/>
  <c r="G31" i="20" l="1"/>
  <c r="G16" i="20"/>
  <c r="G20" i="20"/>
  <c r="G19" i="20"/>
  <c r="G30" i="20" l="1"/>
  <c r="G18" i="20" l="1"/>
  <c r="G35" i="20" s="1"/>
  <c r="F39" i="20" s="1"/>
  <c r="F42" i="20" s="1"/>
  <c r="G15" i="20"/>
  <c r="B13" i="12"/>
  <c r="D31" i="12"/>
  <c r="D33" i="12"/>
  <c r="D15" i="12"/>
</calcChain>
</file>

<file path=xl/sharedStrings.xml><?xml version="1.0" encoding="utf-8"?>
<sst xmlns="http://schemas.openxmlformats.org/spreadsheetml/2006/main" count="393" uniqueCount="291">
  <si>
    <t>BILL OF QUANTITY</t>
  </si>
  <si>
    <t>Nama pemborong / kontraktor</t>
  </si>
  <si>
    <t>:</t>
  </si>
  <si>
    <t xml:space="preserve">Alamat </t>
  </si>
  <si>
    <t>No telephone</t>
  </si>
  <si>
    <t>: 081XXX</t>
  </si>
  <si>
    <t>Uraian pekerjaan No</t>
  </si>
  <si>
    <t>Pekerjaan</t>
  </si>
  <si>
    <t>Lokasi</t>
  </si>
  <si>
    <t>: KERAWANG</t>
  </si>
  <si>
    <t>No</t>
  </si>
  <si>
    <t>URAIAN PEKERJAAN</t>
  </si>
  <si>
    <t>SAT</t>
  </si>
  <si>
    <t>VOL</t>
  </si>
  <si>
    <t>(RP)</t>
  </si>
  <si>
    <t xml:space="preserve">PEKERJAAN PERSIAPAN </t>
  </si>
  <si>
    <t>M²</t>
  </si>
  <si>
    <t>Unit</t>
  </si>
  <si>
    <t>REAL COST</t>
  </si>
  <si>
    <t>OPERASIONAL DAN LOGISTIC</t>
  </si>
  <si>
    <t>PPn</t>
  </si>
  <si>
    <t>JUMLAH</t>
  </si>
  <si>
    <t>DIBULATKAN</t>
  </si>
  <si>
    <t>CATATAN :</t>
  </si>
  <si>
    <t>TIDAK TERMASUK PENGURUSAN IMB &amp; PERIJINAN LAINYA</t>
  </si>
  <si>
    <t>TIDAK TERMASUK PPN,PPH,PUNGUTAN LINGKUNGAN &amp; PAJAK LAINYA</t>
  </si>
  <si>
    <t>PENAWARAN BERLAKU 14 HARI</t>
  </si>
  <si>
    <t>GARANSI PERBAIKAN BERLAKU 1 ( SATU ) TAHUN</t>
  </si>
  <si>
    <t>DOWNPAYMENT DAN PEMBAYARAN BERIKUTNYA SESUAI PROGRES PEKERJAAN</t>
  </si>
  <si>
    <r>
      <rPr>
        <sz val="12"/>
        <color rgb="FF000000"/>
        <rFont val="Arial"/>
      </rPr>
      <t xml:space="preserve">PEMBAYARAN MELALUI BANK TRANSFER ( BCA </t>
    </r>
    <r>
      <rPr>
        <b/>
        <sz val="12"/>
        <color rgb="FF000000"/>
        <rFont val="Arial"/>
      </rPr>
      <t>3991265706</t>
    </r>
    <r>
      <rPr>
        <sz val="12"/>
        <color rgb="FF000000"/>
        <rFont val="Arial"/>
      </rPr>
      <t xml:space="preserve"> An. </t>
    </r>
    <r>
      <rPr>
        <b/>
        <sz val="12"/>
        <color rgb="FF000000"/>
        <rFont val="Arial"/>
      </rPr>
      <t>YASTIKO ARNO</t>
    </r>
    <r>
      <rPr>
        <sz val="12"/>
        <color rgb="FF000000"/>
        <rFont val="Arial"/>
      </rPr>
      <t xml:space="preserve"> )</t>
    </r>
  </si>
  <si>
    <t>HORMAT KAMI</t>
  </si>
  <si>
    <t>MENYETUJUI</t>
  </si>
  <si>
    <t>MENGETAHUI</t>
  </si>
  <si>
    <t>Pemborong / Contractor</t>
  </si>
  <si>
    <t>_____</t>
  </si>
  <si>
    <t xml:space="preserve">Nomor          </t>
  </si>
  <si>
    <t>: 004/CYB/PKR/RH-CII/11/2023</t>
  </si>
  <si>
    <t>Jakarta ............/............................... /2023</t>
  </si>
  <si>
    <t xml:space="preserve">Lampiran      </t>
  </si>
  <si>
    <t>: -</t>
  </si>
  <si>
    <t xml:space="preserve">Hari/Tanggal  </t>
  </si>
  <si>
    <t>: ...............</t>
  </si>
  <si>
    <t>Tempat</t>
  </si>
  <si>
    <t>:: Pekerjaan Rumah Jln.Perkici Bintaro</t>
  </si>
  <si>
    <t>Agenda</t>
  </si>
  <si>
    <t xml:space="preserve">: </t>
  </si>
  <si>
    <t xml:space="preserve">Peserta </t>
  </si>
  <si>
    <t>: Susi Arini</t>
  </si>
  <si>
    <t>: Yastiko Arno</t>
  </si>
  <si>
    <t>: Bpk. Irawan</t>
  </si>
  <si>
    <t>NOTA KESEPAKATAN</t>
  </si>
  <si>
    <t>KEPUTUSAN &amp; KESEPAKATAN</t>
  </si>
  <si>
    <t>1.     Kesepakatan harga dari penawaran tertanggal ...03..../ November / 2023</t>
  </si>
  <si>
    <t xml:space="preserve">       * Rp 126.808.000 ( Seratus dua puluh enam juta delapan ratus delapan puluh ribu rupiah )</t>
  </si>
  <si>
    <t xml:space="preserve">       * Rp 120.000.000 ( Seratus dua puluh juta rupiah )</t>
  </si>
  <si>
    <t xml:space="preserve">       * Negoisasi / transaksi elektronik chat wa tertangal 8 November 2023</t>
  </si>
  <si>
    <t xml:space="preserve">       *</t>
  </si>
  <si>
    <t>2.     Lingkup pekerjaan</t>
  </si>
  <si>
    <t xml:space="preserve">       * Persiapan, terlampir Boq</t>
  </si>
  <si>
    <t xml:space="preserve">       * Pekerjaan tanah &amp; galian terlampir Boq</t>
  </si>
  <si>
    <t xml:space="preserve">       * Pekerjaan pondasi terlampir Boq</t>
  </si>
  <si>
    <t xml:space="preserve">       * Pekerjaan beton terlampir Boq</t>
  </si>
  <si>
    <t xml:space="preserve">       * Pekerjaan dinding terlampir Boq</t>
  </si>
  <si>
    <t xml:space="preserve">       * Pekerjaan plesteran &amp; acian terlampir Boq</t>
  </si>
  <si>
    <t xml:space="preserve">       * Pekerjaan penutup atap terlampir Boq</t>
  </si>
  <si>
    <t xml:space="preserve">       * Pekerjaan plafon terlampir Boq</t>
  </si>
  <si>
    <t xml:space="preserve">       * Pekerjaan besi &amp; alumunium terlampir Boq</t>
  </si>
  <si>
    <t xml:space="preserve">       * Pekerjaan pengunci dan kaca terlampir Boq</t>
  </si>
  <si>
    <t xml:space="preserve">       * Pekerjaan penutup lantai dan dinding terlampir Boq</t>
  </si>
  <si>
    <t xml:space="preserve">       * Pekerjaan pengecatan terlampir Boq</t>
  </si>
  <si>
    <t xml:space="preserve">       * Pekerjaan elektrikal terlampir Boq</t>
  </si>
  <si>
    <t xml:space="preserve">       * Pekerjaan plumbing terlampir Boq</t>
  </si>
  <si>
    <t xml:space="preserve">       * Pekerjaan lain lain terlampir boq</t>
  </si>
  <si>
    <t>3.     Harga yang tertera di nota kesepakatan tertanggal ............/............./............./ tidak mencakup</t>
  </si>
  <si>
    <t xml:space="preserve">       * Pekerjaan additional ( tambahan )</t>
  </si>
  <si>
    <t xml:space="preserve">       * Perubahan lingkup dan spesifikasi pekerjaan akan di bicarakan dan di musyawarahkan terlebih dahulu</t>
  </si>
  <si>
    <t>4.     Jangka waktu kerja sama</t>
  </si>
  <si>
    <t xml:space="preserve">       * Jangka waktu kerjasama100 (Seratus) hari kerja tidak termasuk hari minggu dan libur nasional</t>
  </si>
  <si>
    <t xml:space="preserve">       * Jangka waktu kerjasama sesuai terlampir di BOQ sampai selesai terhitung sejak nota kesepakatan di tandatangani</t>
  </si>
  <si>
    <t xml:space="preserve">       * Pekerjaan dinyatakan selesai setelah di adakan pemeriksaan bersama</t>
  </si>
  <si>
    <t xml:space="preserve">       * Pekerjaan di mulai .........../.........../...........</t>
  </si>
  <si>
    <t xml:space="preserve">       * Pekerjaan selesai .........../.........../...........</t>
  </si>
  <si>
    <t>5.     Pengajuan invoice pencairan anggaran</t>
  </si>
  <si>
    <t xml:space="preserve">       * Downpayment dan pembayaran berikutnya sesuai progres pekerjaan</t>
  </si>
  <si>
    <t xml:space="preserve">       * Pengajuan invoice pencairan anggaran di beritahukan minimal 2 hari sebelumnya hari pencairan dana</t>
  </si>
  <si>
    <t>6.     Lain - lain</t>
  </si>
  <si>
    <t>PENGESAHAN</t>
  </si>
  <si>
    <t>Hormat Kami</t>
  </si>
  <si>
    <t>Mengetahui</t>
  </si>
  <si>
    <t>Menyetujui</t>
  </si>
  <si>
    <t>Materai Tempel</t>
  </si>
  <si>
    <t>_______</t>
  </si>
  <si>
    <t>Jakarta 9 November 2023</t>
  </si>
  <si>
    <t>SPK. No</t>
  </si>
  <si>
    <t>: 005/CYB/PKR/RH-CII/11/2023</t>
  </si>
  <si>
    <t>Tanggal</t>
  </si>
  <si>
    <t>: 09 November 2023</t>
  </si>
  <si>
    <t xml:space="preserve">Kepada Yth   </t>
  </si>
  <si>
    <t>Alamat</t>
  </si>
  <si>
    <t>: Jln. Warung Gantung Rawa Lele</t>
  </si>
  <si>
    <t>: Rt 003 Rw 010 Blok C No 120-121</t>
  </si>
  <si>
    <t xml:space="preserve">Nomor telp   </t>
  </si>
  <si>
    <t>: 081xxxxxxx</t>
  </si>
  <si>
    <t xml:space="preserve">Perihal           </t>
  </si>
  <si>
    <t>: Surat Penunjukan</t>
  </si>
  <si>
    <t>Sesuai perihal di atas</t>
  </si>
  <si>
    <t xml:space="preserve">Menindak lanjuti surat penawaran dan nota kesepakatan tertanggal ........ November 2023 mengenai kerjasama </t>
  </si>
  <si>
    <t>dalam bidang pekerjaan bangunan renovasi rumah hunian ( Bintaro ) dengan ini kami menunjuk</t>
  </si>
  <si>
    <t>Yastiko arno untuk melaksanakan pekerjaan tersebut yang berlokasi di</t>
  </si>
  <si>
    <t xml:space="preserve">Jln.Perkici blok .......... No. ..........Bintaro ,Tangerang Selatan ,Banten </t>
  </si>
  <si>
    <t>dengan spesifikasi sebagai berikut  :</t>
  </si>
  <si>
    <t>1  HARGA</t>
  </si>
  <si>
    <t>PEKERJAAN PERSIAPAN</t>
  </si>
  <si>
    <t>: Terlampir</t>
  </si>
  <si>
    <t xml:space="preserve">: Rp </t>
  </si>
  <si>
    <t>PEKERJAAN TANAH DAN GALIAN</t>
  </si>
  <si>
    <t>: Rp</t>
  </si>
  <si>
    <t>PEKERJAAN PONDASI</t>
  </si>
  <si>
    <t>PEKERJAAN BETON</t>
  </si>
  <si>
    <t>PEKERJAAN DINDING</t>
  </si>
  <si>
    <t>PEKERJAAN PLESTERAN DAN ACIAN</t>
  </si>
  <si>
    <t>PEKERJAAN PENUTUP ATAP</t>
  </si>
  <si>
    <t>PEKERJAAN PLAFON</t>
  </si>
  <si>
    <t>PEKERJAAN BESI DAN ALUMUNIUM</t>
  </si>
  <si>
    <t>PEKERJAAN PENGUNCI DAN KACA</t>
  </si>
  <si>
    <t>PENUTUP LANTAI DAN DINDING</t>
  </si>
  <si>
    <t>PEKERJAAN PENGECATAN</t>
  </si>
  <si>
    <t>PEKERJAAN ELEKTRIKAL</t>
  </si>
  <si>
    <t>PEKERJAAN PLUMBING</t>
  </si>
  <si>
    <t>2  PEMBAYARAN</t>
  </si>
  <si>
    <t xml:space="preserve">      PEMBAYARAN TAHAP 1 (DOWNPAYMENT)</t>
  </si>
  <si>
    <t>: SESUAI KESEPAKATAN</t>
  </si>
  <si>
    <t xml:space="preserve">      PEMBAYARAN BERIKUTNYA</t>
  </si>
  <si>
    <t xml:space="preserve">      PEMBAYARAN PELUNASAN</t>
  </si>
  <si>
    <t>3  JANGKA WAKTU KERJASAMA</t>
  </si>
  <si>
    <t>: 100 hari kerja</t>
  </si>
  <si>
    <t xml:space="preserve">      PEKERJAAN DI MULAI</t>
  </si>
  <si>
    <t>: .......... /................................. 2023</t>
  </si>
  <si>
    <t xml:space="preserve">      PEKERJAAN SELESAI </t>
  </si>
  <si>
    <t>: .......... /................................. 2024</t>
  </si>
  <si>
    <t>4  LAIN-LAIN</t>
  </si>
  <si>
    <t>Surat penunjukan(SPK) ini akan menjadi dasar untuk melanjutkan pekerjaan dan penagihan</t>
  </si>
  <si>
    <t xml:space="preserve">Demikian Surat Perintah Kerja ini di buat rangkap  sebagai dasar kerjasama antara </t>
  </si>
  <si>
    <t>Bpk. IRAWAN &amp; Bpk. YASTIKO ARNO dalam pekerjaan bangunan renovasi rumah hunian</t>
  </si>
  <si>
    <t>yang berlokasi di Jln. Perkici Tangerang Selatan, Banten</t>
  </si>
  <si>
    <t>__________</t>
  </si>
  <si>
    <t>: 006/CYB/PKR/RH-CII/11/2023</t>
  </si>
  <si>
    <t>: Up. Bpk IRAWAN</t>
  </si>
  <si>
    <t xml:space="preserve">Nomor Telp   </t>
  </si>
  <si>
    <t>: Berita Acara</t>
  </si>
  <si>
    <t>BERITA ACARA</t>
  </si>
  <si>
    <t>PEKERJAAN RUMAH HUNIAN</t>
  </si>
  <si>
    <t>Pada hari ini tanggal ________________________</t>
  </si>
  <si>
    <t>kami yang bertanda tangan di bawah ini :</t>
  </si>
  <si>
    <t xml:space="preserve">Nama      </t>
  </si>
  <si>
    <t>: YASTIKO ARNO</t>
  </si>
  <si>
    <t>Perusahaan</t>
  </si>
  <si>
    <t>: Jln. Warung Gantung Rawalele Rt 003 Rw 010</t>
  </si>
  <si>
    <t>: Blok C No 120-121 Kalideres, Jakarta Barat</t>
  </si>
  <si>
    <t>Selanjutnya di sebut Pihak Pelaksana Pekerjaan</t>
  </si>
  <si>
    <t>Nama</t>
  </si>
  <si>
    <t>: Bpk. IRAWAN</t>
  </si>
  <si>
    <t>: Jln. Perkici ........Blok........No........</t>
  </si>
  <si>
    <t>: Tangerang Selatan, Banten</t>
  </si>
  <si>
    <t>Selanjutnya di sebut Pihak Pemberi Kerja</t>
  </si>
  <si>
    <t>Telah Mengadakan Pemeriksaan Bersama Atas Penyelesaian Pekerjaan Pada :</t>
  </si>
  <si>
    <t>:  Renovasi Rumah Hunian</t>
  </si>
  <si>
    <t>Dilaksanakan oleh</t>
  </si>
  <si>
    <t>:  Yastiko Arno</t>
  </si>
  <si>
    <t>Spk No</t>
  </si>
  <si>
    <t>Pekerjaan di mulai</t>
  </si>
  <si>
    <t>:  ............/....................../ 2023</t>
  </si>
  <si>
    <t>Pekerjaan selesai</t>
  </si>
  <si>
    <t>:  ............/....................../ 2024</t>
  </si>
  <si>
    <t>Total Harga</t>
  </si>
  <si>
    <t>:  120.000.000</t>
  </si>
  <si>
    <t>Pembayaran I ( Belum di Bayarkan )</t>
  </si>
  <si>
    <t xml:space="preserve">:  </t>
  </si>
  <si>
    <t>Pembayaran II ( Belum di Bayarkan )</t>
  </si>
  <si>
    <t>Pembayaran III ( Belum di Bayarkan )</t>
  </si>
  <si>
    <t>Pembayaran IV ( Belum di Bayarkan )</t>
  </si>
  <si>
    <t>Berdasarkan hasil pemeriksaan dan checklist di lapangan,dengan ini dinyatakan</t>
  </si>
  <si>
    <t>bahwa pekerjaan tersebut di atas dinyatakan telah selesai,maka dengan ini pihak</t>
  </si>
  <si>
    <t>PELAKSANA PEKERJAAN menyerahkan pekerjaan tersebut kepada pihak PEMBERI KERJA</t>
  </si>
  <si>
    <t>dan pihak pemberi kerja kemudian bisa menerima pekerjaan tersebut dengan baik</t>
  </si>
  <si>
    <t>Demikian berita acara ini di buat rangkap untuk bisa di pergunakan sesuai ketentuan</t>
  </si>
  <si>
    <t>PELAKSANA PEKERJAAN</t>
  </si>
  <si>
    <t>PEMBERI KERJA</t>
  </si>
  <si>
    <t xml:space="preserve">     YASTIKO ARNO</t>
  </si>
  <si>
    <t>________</t>
  </si>
  <si>
    <t>(+62 8782-5735-653)</t>
  </si>
  <si>
    <t xml:space="preserve"> Invoice</t>
  </si>
  <si>
    <t>YASTIKO ARNO</t>
  </si>
  <si>
    <t>Invoice No.</t>
  </si>
  <si>
    <t>007/CYB/PKR/RH-CII/11/2023</t>
  </si>
  <si>
    <t>Jln. Warung Gantung Rawalele Rt 03 / Rw 10 Blok C No 120-121 Kelurahan Kalideres</t>
  </si>
  <si>
    <t>Bill To</t>
  </si>
  <si>
    <t>Kecamatan Kalideres,Jakarta Barat 11840</t>
  </si>
  <si>
    <t>Bpk. ( IRAWAN )</t>
  </si>
  <si>
    <t>Address</t>
  </si>
  <si>
    <t>Jln. Perkici .....Blok......No.......</t>
  </si>
  <si>
    <t>Phone     : 0878-2573-5653</t>
  </si>
  <si>
    <t>( Pekerjaan Renovasi Rumah Hunian )</t>
  </si>
  <si>
    <t>https://pulangkerumah.business.blog/home/rumah-kemang/</t>
  </si>
  <si>
    <t>Phone</t>
  </si>
  <si>
    <t>081xxx</t>
  </si>
  <si>
    <t>E-Mail      : cyberealestatebusiness@gmail.com</t>
  </si>
  <si>
    <t>E-Mail</t>
  </si>
  <si>
    <t>Lampiran :</t>
  </si>
  <si>
    <t>Deposit Received</t>
  </si>
  <si>
    <t>Invoice Subtotal</t>
  </si>
  <si>
    <t>Tax Rate</t>
  </si>
  <si>
    <t>Invoice Total</t>
  </si>
  <si>
    <t>Total Amount Due</t>
  </si>
  <si>
    <t>Amount Paid</t>
  </si>
  <si>
    <t>Date</t>
  </si>
  <si>
    <t>Description</t>
  </si>
  <si>
    <t>Amount</t>
  </si>
  <si>
    <t>........../........../2023 ( No Validasi xxxxxx )</t>
  </si>
  <si>
    <t>PEMBAYARAN 1 RENOVASI RUMAH PERKICI</t>
  </si>
  <si>
    <t>Belum di Bayarkan</t>
  </si>
  <si>
    <t>PEMBAYARAN 2 RENOVASI RUMAH PERKICI</t>
  </si>
  <si>
    <t>PEMBAYARAN 3 RENOVASI RUMAH PERKICI</t>
  </si>
  <si>
    <t>PEMBAYARAN 4 RENOVASI RUMAH PERKICI</t>
  </si>
  <si>
    <t>Sub Total</t>
  </si>
  <si>
    <t>Tax</t>
  </si>
  <si>
    <t>Total</t>
  </si>
  <si>
    <t xml:space="preserve">Pembayaran untuk invoice ini bisa cash atau ditransfer ke rekening </t>
  </si>
  <si>
    <t>Bank BCA Cab. Citra Garden 1</t>
  </si>
  <si>
    <r>
      <t xml:space="preserve">No. Rekening : </t>
    </r>
    <r>
      <rPr>
        <b/>
        <sz val="12"/>
        <color rgb="FF000000"/>
        <rFont val="Arial Narrow"/>
      </rPr>
      <t xml:space="preserve">399-1265706 </t>
    </r>
    <r>
      <rPr>
        <sz val="12"/>
        <color rgb="FF000000"/>
        <rFont val="Arial Narrow"/>
      </rPr>
      <t xml:space="preserve"> A.N  : </t>
    </r>
    <r>
      <rPr>
        <b/>
        <sz val="12"/>
        <color rgb="FF000000"/>
        <rFont val="Arial Narrow"/>
      </rPr>
      <t>YASTIKO ARNO</t>
    </r>
  </si>
  <si>
    <t xml:space="preserve">SURAT GARANSI </t>
  </si>
  <si>
    <t>RENOVASI RUMAH HUNIAN</t>
  </si>
  <si>
    <t>Tanggal ________/ __________/ 2024</t>
  </si>
  <si>
    <t>No : 008/CYB/PKR/RH-CII/11/2023</t>
  </si>
  <si>
    <t>Yang bertanda tangan di bawah ini :</t>
  </si>
  <si>
    <t>Jabatan</t>
  </si>
  <si>
    <t>: Kontraktor / Penyedia Layanan</t>
  </si>
  <si>
    <t>: Jln. Warung Gantung Rawalele Rt 003 Rw 010 Blok C No 120-121</t>
  </si>
  <si>
    <t xml:space="preserve">  Kel. Kalideres Kec. Kalideres Jakarta Barat 11840</t>
  </si>
  <si>
    <t>Sebagai penyedia jasa kontraktor dan penyedia layanan jasa renovasi rumah hunian, menyatakan bahwa</t>
  </si>
  <si>
    <t>kondisi aplikasi / pemasanagan yang kami berikan kepada :</t>
  </si>
  <si>
    <t>Nama pemberi kerja</t>
  </si>
  <si>
    <t>: Bpk. IRAWAN ( Jln. Perkici .....Blok.....No..... )</t>
  </si>
  <si>
    <t>Atas pekerjaan dan aplikasi dan pemasangan renovasi rumah hunian dengan</t>
  </si>
  <si>
    <t>keterangan sebagai berikut :</t>
  </si>
  <si>
    <t xml:space="preserve">Lokasi </t>
  </si>
  <si>
    <t>: Jln. Perkici.....Blok.....No.....</t>
  </si>
  <si>
    <t>: ( Tangerang Selatan, Banten )</t>
  </si>
  <si>
    <t>Material / Jasa Pekerjaan</t>
  </si>
  <si>
    <t>: Terlampir dalam berkas</t>
  </si>
  <si>
    <t>: BOQ 09 / November / 2023</t>
  </si>
  <si>
    <t>Luas pekerjaan</t>
  </si>
  <si>
    <t>: Arsitektur</t>
  </si>
  <si>
    <t>Adalah sesuai serta diaplikasi dengan sebaik baiknya sesuai prosedur</t>
  </si>
  <si>
    <t>Dengan ini kami menjamin .!</t>
  </si>
  <si>
    <t xml:space="preserve">Aplikasi pekerjaan dari kami selama 1 (satu) tahun untuk pekerjaan renovasi </t>
  </si>
  <si>
    <t>yang telah terpasang / dilaksanakan di area renovasi rumah hunian</t>
  </si>
  <si>
    <t xml:space="preserve"> Dengan Jaminan :</t>
  </si>
  <si>
    <t>GARANSI berupa gratis jasa aplikasi / Pemasangan untuk perbaikan jika terjadi kerusakan</t>
  </si>
  <si>
    <t>( sesuai dengan syarat dan ketentuan berlaku )</t>
  </si>
  <si>
    <t>Syarat dan Ketentuan :</t>
  </si>
  <si>
    <t>1. Pengajuan klaim garansi hanya berlaku apabila garansi di sertakan dengan bukti-bukti</t>
  </si>
  <si>
    <t xml:space="preserve">    pembayaran dan berkas tersebut harus dalam keadaan baik</t>
  </si>
  <si>
    <t>2. Surat garansi berlaku hingga terjadi 1 (satu) tahun sejak tanggal surat garansi di terbitkan</t>
  </si>
  <si>
    <t xml:space="preserve">    dan di tanda tangani kedua belah pihak</t>
  </si>
  <si>
    <t xml:space="preserve">3. Garansi hanya di berikan apabila terjadi kesalahan yang di sebabkan oleh pihak </t>
  </si>
  <si>
    <t xml:space="preserve">    aplikator terkait</t>
  </si>
  <si>
    <t xml:space="preserve">4. Garansi tidak berlaku apabila pada masa garansi bentuk dan spesifikasi berubah ataupun </t>
  </si>
  <si>
    <t xml:space="preserve">    dengan sengaja di rubah tanpa melalui pihak aplikator terkait</t>
  </si>
  <si>
    <t>5. Bila terjadi Force majeur (sesuatu yang tidak di inginkan dan tidak dapat di hindari seperti kecelakaan</t>
  </si>
  <si>
    <t xml:space="preserve">    bencana alam, kerusuhan , kebakaran) garansi tidak di tanggung oleh pihak kontraktor dan aplikator terkait</t>
  </si>
  <si>
    <t>TTD</t>
  </si>
  <si>
    <t>OWNER</t>
  </si>
  <si>
    <t>PEKERJAAN LAIN-LAIN / ADDITIONAL</t>
  </si>
  <si>
    <t>HARGA SAT PEKERJAAN</t>
  </si>
  <si>
    <t>TOTAL HARGA</t>
  </si>
  <si>
    <t>PEKERJAAN KAMAR ANAK</t>
  </si>
  <si>
    <t>Pekerjaan ranjang baru 35 x 160 x 200 cm material kayu solid finish cat duco</t>
  </si>
  <si>
    <t>Pekerjaan rak ambal baru 45 x 55 x 243 cm material multiplex</t>
  </si>
  <si>
    <t>Pekerjaan bongkaran ranjang tingkat anak anak existing</t>
  </si>
  <si>
    <t>Pekerjaan pengecatan dinding kamar</t>
  </si>
  <si>
    <t>Pekerjaan perbaikan &amp; pengecatan plafon kamar</t>
  </si>
  <si>
    <t>Jakarta 22 Mei 2024</t>
  </si>
  <si>
    <t>: KAMAR ANAK</t>
  </si>
  <si>
    <t>: GRAND TARUMA</t>
  </si>
  <si>
    <t>Pekerjaan meja bermain klinik moncheri finishing tacosheet</t>
  </si>
  <si>
    <t>Pekerjaan gantungan mainan bayi klinik moncheri (pipa roll )</t>
  </si>
  <si>
    <t>JANGKA WAKTU PELAKSANAAN 30 HARI KERJA</t>
  </si>
  <si>
    <t>Pekerjaan cat ulang bedside lama 56 x 44 x 44</t>
  </si>
  <si>
    <t>Pekerjaan bedside table 56 x 44 x 44 cm</t>
  </si>
  <si>
    <t>TERBILANG : # DUA PULUH SEMBILAN JUTA SERATUS SEMBILAN PULUH RIBU RUPIAH 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</si>
</sst>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6" formatCode="&quot;Rp&quot;#,##0_);[Red]\(&quot;Rp&quot;#,##0\)"/>
    <numFmt numFmtId="41" formatCode="_(* #,##0_);_(* \(#,##0\);_(* &quot;-&quot;_);_(@_)"/>
    <numFmt numFmtId="43" formatCode="_(* #,##0.00_);_(* \(#,##0.00\);_(* &quot;-&quot;??_);_(@_)"/>
    <numFmt numFmtId="164" formatCode="_-&quot;Rp&quot;* #,##0_-;\-&quot;Rp&quot;* #,##0_-;_-&quot;Rp&quot;* &quot;-&quot;_-;_-@_-"/>
    <numFmt numFmtId="165" formatCode="_-* #,##0_-;\-* #,##0_-;_-* &quot;-&quot;_-;_-@_-"/>
    <numFmt numFmtId="166" formatCode="#,##0.00;[Red]#,##0.00"/>
    <numFmt numFmtId="167" formatCode="#,##0.0"/>
    <numFmt numFmtId="168" formatCode="_([$Rp-421]* #,##0.00_);_([$Rp-421]* \(#,##0.00\);_([$Rp-421]* &quot;-&quot;??_);_(@_)"/>
    <numFmt numFmtId="169" formatCode="_(&quot;Rp&quot;* #,##0.00_);_(&quot;Rp&quot;* \(#,##0.00\);_(&quot;Rp&quot;* &quot;-&quot;_);_(@_)"/>
    <numFmt numFmtId="170" formatCode="dd/mm/yyyy;@"/>
    <numFmt numFmtId="171" formatCode="0.0"/>
  </numFmts>
  <fonts count="4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sz val="11"/>
      <color indexed="8"/>
      <name val="Arial Narrow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1"/>
      <scheme val="minor"/>
    </font>
    <font>
      <sz val="16"/>
      <color theme="1"/>
      <name val="Calibri"/>
      <family val="2"/>
      <charset val="1"/>
      <scheme val="minor"/>
    </font>
    <font>
      <b/>
      <sz val="28"/>
      <color indexed="9"/>
      <name val="Arial Narrow"/>
      <family val="2"/>
    </font>
    <font>
      <b/>
      <sz val="28"/>
      <color theme="1"/>
      <name val="Calibri"/>
      <family val="2"/>
      <scheme val="minor"/>
    </font>
    <font>
      <sz val="12"/>
      <color indexed="8"/>
      <name val="Arial Narrow"/>
      <family val="2"/>
    </font>
    <font>
      <b/>
      <sz val="12"/>
      <color indexed="8"/>
      <name val="Arial Narrow"/>
      <family val="2"/>
    </font>
    <font>
      <strike/>
      <sz val="12"/>
      <color indexed="8"/>
      <name val="Arial Narrow"/>
      <family val="2"/>
    </font>
    <font>
      <u/>
      <sz val="12"/>
      <color indexed="8"/>
      <name val="Arial Narrow"/>
      <family val="2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sz val="12"/>
      <color theme="1"/>
      <name val="Calibri"/>
      <family val="2"/>
      <charset val="1"/>
      <scheme val="minor"/>
    </font>
    <font>
      <b/>
      <sz val="12"/>
      <color indexed="9"/>
      <name val="Arial Narrow"/>
      <family val="2"/>
    </font>
    <font>
      <b/>
      <i/>
      <sz val="12"/>
      <color indexed="8"/>
      <name val="Arial Narrow"/>
      <family val="2"/>
    </font>
    <font>
      <u/>
      <sz val="12"/>
      <color theme="10"/>
      <name val="Calibri"/>
      <family val="2"/>
      <charset val="1"/>
      <scheme val="minor"/>
    </font>
    <font>
      <u/>
      <sz val="12"/>
      <color indexed="30"/>
      <name val="Arial Narrow"/>
      <family val="2"/>
    </font>
    <font>
      <b/>
      <sz val="12"/>
      <color indexed="30"/>
      <name val="Arial Narrow"/>
      <family val="2"/>
    </font>
    <font>
      <b/>
      <sz val="12"/>
      <color rgb="FFB889DB"/>
      <name val="Arial Narrow"/>
      <family val="2"/>
    </font>
    <font>
      <b/>
      <sz val="12"/>
      <color indexed="28"/>
      <name val="Arial Narrow"/>
      <family val="2"/>
    </font>
    <font>
      <b/>
      <sz val="12"/>
      <color rgb="FF0070C0"/>
      <name val="Arial Narrow"/>
      <family val="2"/>
    </font>
    <font>
      <sz val="12"/>
      <color rgb="FF0070C0"/>
      <name val="Arial Narrow"/>
      <family val="2"/>
    </font>
    <font>
      <strike/>
      <sz val="12"/>
      <color rgb="FF000000"/>
      <name val="Arial Narrow"/>
      <family val="2"/>
    </font>
    <font>
      <sz val="12"/>
      <color rgb="FF000000"/>
      <name val="Arial Narrow"/>
      <family val="2"/>
    </font>
    <font>
      <sz val="12"/>
      <color rgb="FF000000"/>
      <name val="Arial Narrow"/>
    </font>
    <font>
      <b/>
      <sz val="12"/>
      <color rgb="FF000000"/>
      <name val="Arial Narrow"/>
    </font>
    <font>
      <b/>
      <sz val="28"/>
      <color indexed="8"/>
      <name val="Arial Narrow"/>
      <family val="2"/>
    </font>
    <font>
      <sz val="12"/>
      <color indexed="8"/>
      <name val="Arial"/>
    </font>
    <font>
      <b/>
      <sz val="12"/>
      <color indexed="8"/>
      <name val="Arial"/>
    </font>
    <font>
      <sz val="12"/>
      <color theme="1"/>
      <name val="Arial"/>
    </font>
    <font>
      <b/>
      <sz val="12"/>
      <name val="Arial"/>
    </font>
    <font>
      <sz val="12"/>
      <color rgb="FF000000"/>
      <name val="Arial"/>
    </font>
    <font>
      <b/>
      <sz val="12"/>
      <color rgb="FF000000"/>
      <name val="Arial"/>
    </font>
    <font>
      <sz val="16"/>
      <color indexed="8"/>
      <name val="Arial Narrow"/>
      <family val="2"/>
    </font>
    <font>
      <sz val="11"/>
      <color theme="1"/>
      <name val="Arial"/>
    </font>
    <font>
      <sz val="12"/>
      <name val="Arial"/>
    </font>
    <font>
      <b/>
      <sz val="11"/>
      <color indexed="8"/>
      <name val="Arial"/>
    </font>
    <font>
      <b/>
      <sz val="11"/>
      <name val="Arial"/>
    </font>
    <font>
      <b/>
      <sz val="18"/>
      <color indexed="8"/>
      <name val="Arial"/>
    </font>
    <font>
      <sz val="11"/>
      <color indexed="8"/>
      <name val="Arial"/>
    </font>
    <font>
      <sz val="12"/>
      <color indexed="8"/>
      <name val="Arial"/>
      <family val="2"/>
    </font>
    <font>
      <sz val="12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B889DB"/>
        <bgColor indexed="64"/>
      </patternFill>
    </fill>
    <fill>
      <patternFill patternType="solid">
        <fgColor rgb="FFAB73D5"/>
        <bgColor indexed="64"/>
      </patternFill>
    </fill>
  </fills>
  <borders count="31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55"/>
      </top>
      <bottom style="medium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55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50505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0" fontId="5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184">
    <xf numFmtId="0" fontId="0" fillId="0" borderId="0" xfId="0"/>
    <xf numFmtId="0" fontId="2" fillId="0" borderId="0" xfId="0" applyFont="1" applyAlignment="1" applyProtection="1">
      <alignment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indent="1"/>
    </xf>
    <xf numFmtId="20" fontId="0" fillId="0" borderId="0" xfId="0" applyNumberFormat="1"/>
    <xf numFmtId="0" fontId="0" fillId="0" borderId="0" xfId="0" applyAlignment="1">
      <alignment wrapText="1"/>
    </xf>
    <xf numFmtId="0" fontId="7" fillId="2" borderId="5" xfId="0" applyFont="1" applyFill="1" applyBorder="1" applyAlignment="1" applyProtection="1">
      <alignment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wrapText="1"/>
      <protection locked="0"/>
    </xf>
    <xf numFmtId="0" fontId="9" fillId="0" borderId="0" xfId="0" applyFont="1" applyProtection="1">
      <protection locked="0"/>
    </xf>
    <xf numFmtId="0" fontId="9" fillId="0" borderId="0" xfId="0" applyFont="1" applyAlignment="1" applyProtection="1">
      <alignment horizontal="left"/>
      <protection locked="0"/>
    </xf>
    <xf numFmtId="0" fontId="9" fillId="0" borderId="0" xfId="0" applyFont="1" applyAlignment="1" applyProtection="1">
      <alignment horizontal="right" vertic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9" fillId="0" borderId="0" xfId="0" applyFont="1" applyAlignment="1" applyProtection="1">
      <alignment horizontal="left" wrapText="1"/>
      <protection locked="0"/>
    </xf>
    <xf numFmtId="0" fontId="11" fillId="0" borderId="0" xfId="0" applyFont="1" applyAlignment="1" applyProtection="1">
      <alignment horizontal="left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center"/>
      <protection locked="0"/>
    </xf>
    <xf numFmtId="49" fontId="9" fillId="0" borderId="0" xfId="0" applyNumberFormat="1" applyFont="1" applyAlignment="1" applyProtection="1">
      <alignment horizontal="center"/>
      <protection locked="0"/>
    </xf>
    <xf numFmtId="0" fontId="13" fillId="0" borderId="0" xfId="0" applyFont="1"/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0" fontId="13" fillId="0" borderId="0" xfId="0" applyFont="1" applyAlignment="1">
      <alignment wrapText="1"/>
    </xf>
    <xf numFmtId="0" fontId="14" fillId="0" borderId="0" xfId="0" applyFont="1" applyAlignment="1">
      <alignment horizontal="left" indent="2"/>
    </xf>
    <xf numFmtId="0" fontId="14" fillId="0" borderId="0" xfId="0" applyFont="1"/>
    <xf numFmtId="0" fontId="13" fillId="0" borderId="0" xfId="0" applyFont="1" applyAlignment="1">
      <alignment horizontal="left" indent="2"/>
    </xf>
    <xf numFmtId="0" fontId="15" fillId="0" borderId="0" xfId="2" applyFont="1" applyAlignment="1">
      <alignment horizontal="left" indent="12"/>
    </xf>
    <xf numFmtId="0" fontId="15" fillId="0" borderId="0" xfId="2" applyFont="1" applyAlignment="1">
      <alignment horizontal="left" indent="2"/>
    </xf>
    <xf numFmtId="6" fontId="14" fillId="0" borderId="0" xfId="0" applyNumberFormat="1" applyFont="1" applyAlignment="1">
      <alignment horizontal="left"/>
    </xf>
    <xf numFmtId="0" fontId="15" fillId="0" borderId="0" xfId="2" applyFont="1" applyAlignment="1">
      <alignment horizontal="left" vertical="center" indent="10"/>
    </xf>
    <xf numFmtId="0" fontId="14" fillId="0" borderId="0" xfId="0" applyFont="1" applyAlignment="1">
      <alignment horizontal="left" vertical="center" indent="10"/>
    </xf>
    <xf numFmtId="0" fontId="15" fillId="0" borderId="0" xfId="2" applyFont="1" applyAlignment="1">
      <alignment horizontal="left" vertical="center"/>
    </xf>
    <xf numFmtId="0" fontId="14" fillId="0" borderId="0" xfId="0" applyFont="1" applyAlignment="1">
      <alignment horizontal="left" indent="10"/>
    </xf>
    <xf numFmtId="0" fontId="14" fillId="0" borderId="0" xfId="0" applyFont="1" applyAlignment="1">
      <alignment wrapText="1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4" fillId="0" borderId="0" xfId="0" applyFont="1" applyAlignment="1">
      <alignment horizontal="center" wrapText="1"/>
    </xf>
    <xf numFmtId="0" fontId="16" fillId="0" borderId="0" xfId="0" applyFont="1"/>
    <xf numFmtId="0" fontId="16" fillId="0" borderId="0" xfId="0" applyFont="1" applyAlignment="1">
      <alignment wrapText="1"/>
    </xf>
    <xf numFmtId="0" fontId="16" fillId="0" borderId="0" xfId="0" applyFont="1" applyAlignment="1">
      <alignment horizontal="center"/>
    </xf>
    <xf numFmtId="0" fontId="6" fillId="0" borderId="0" xfId="0" applyFont="1"/>
    <xf numFmtId="0" fontId="9" fillId="2" borderId="5" xfId="0" applyFont="1" applyFill="1" applyBorder="1" applyProtection="1">
      <protection locked="0"/>
    </xf>
    <xf numFmtId="0" fontId="18" fillId="0" borderId="0" xfId="0" applyFont="1" applyProtection="1">
      <protection locked="0"/>
    </xf>
    <xf numFmtId="0" fontId="10" fillId="0" borderId="0" xfId="0" applyFont="1" applyAlignment="1" applyProtection="1">
      <alignment wrapText="1"/>
      <protection locked="0"/>
    </xf>
    <xf numFmtId="0" fontId="10" fillId="0" borderId="0" xfId="0" applyFont="1" applyAlignment="1" applyProtection="1">
      <alignment horizontal="right"/>
      <protection locked="0"/>
    </xf>
    <xf numFmtId="0" fontId="9" fillId="0" borderId="6" xfId="0" applyFont="1" applyBorder="1" applyAlignment="1" applyProtection="1">
      <alignment wrapText="1"/>
      <protection locked="0"/>
    </xf>
    <xf numFmtId="0" fontId="10" fillId="0" borderId="0" xfId="0" applyFont="1" applyAlignment="1" applyProtection="1">
      <alignment horizontal="left" wrapText="1"/>
      <protection locked="0"/>
    </xf>
    <xf numFmtId="0" fontId="19" fillId="0" borderId="0" xfId="3" applyFont="1" applyAlignment="1" applyProtection="1">
      <alignment horizontal="left" wrapText="1"/>
      <protection locked="0"/>
    </xf>
    <xf numFmtId="0" fontId="20" fillId="0" borderId="6" xfId="0" applyFont="1" applyBorder="1" applyAlignment="1" applyProtection="1">
      <alignment wrapText="1"/>
      <protection locked="0"/>
    </xf>
    <xf numFmtId="0" fontId="21" fillId="0" borderId="0" xfId="0" applyFont="1" applyAlignment="1" applyProtection="1">
      <alignment horizontal="left" wrapText="1"/>
      <protection locked="0"/>
    </xf>
    <xf numFmtId="0" fontId="10" fillId="0" borderId="0" xfId="0" applyFont="1" applyProtection="1">
      <protection locked="0"/>
    </xf>
    <xf numFmtId="168" fontId="10" fillId="3" borderId="7" xfId="0" applyNumberFormat="1" applyFont="1" applyFill="1" applyBorder="1" applyProtection="1">
      <protection locked="0"/>
    </xf>
    <xf numFmtId="0" fontId="22" fillId="0" borderId="0" xfId="0" applyFont="1" applyAlignment="1" applyProtection="1">
      <alignment wrapText="1"/>
      <protection locked="0"/>
    </xf>
    <xf numFmtId="0" fontId="23" fillId="0" borderId="0" xfId="0" applyFont="1" applyAlignment="1" applyProtection="1">
      <alignment wrapText="1"/>
      <protection locked="0"/>
    </xf>
    <xf numFmtId="10" fontId="10" fillId="3" borderId="7" xfId="0" applyNumberFormat="1" applyFont="1" applyFill="1" applyBorder="1" applyProtection="1">
      <protection locked="0"/>
    </xf>
    <xf numFmtId="168" fontId="10" fillId="3" borderId="7" xfId="0" applyNumberFormat="1" applyFont="1" applyFill="1" applyBorder="1" applyAlignment="1" applyProtection="1">
      <alignment horizontal="right"/>
      <protection locked="0"/>
    </xf>
    <xf numFmtId="0" fontId="17" fillId="2" borderId="8" xfId="0" applyFont="1" applyFill="1" applyBorder="1" applyAlignment="1" applyProtection="1">
      <alignment horizontal="center"/>
      <protection locked="0"/>
    </xf>
    <xf numFmtId="0" fontId="17" fillId="2" borderId="9" xfId="0" applyFont="1" applyFill="1" applyBorder="1" applyAlignment="1" applyProtection="1">
      <alignment horizontal="center"/>
      <protection locked="0"/>
    </xf>
    <xf numFmtId="14" fontId="9" fillId="0" borderId="10" xfId="0" applyNumberFormat="1" applyFont="1" applyBorder="1" applyAlignment="1" applyProtection="1">
      <alignment horizontal="left" indent="1"/>
      <protection locked="0"/>
    </xf>
    <xf numFmtId="14" fontId="24" fillId="0" borderId="10" xfId="0" applyNumberFormat="1" applyFont="1" applyBorder="1" applyAlignment="1" applyProtection="1">
      <alignment horizontal="center"/>
      <protection locked="0"/>
    </xf>
    <xf numFmtId="169" fontId="9" fillId="0" borderId="11" xfId="0" applyNumberFormat="1" applyFont="1" applyBorder="1" applyProtection="1">
      <protection locked="0"/>
    </xf>
    <xf numFmtId="170" fontId="25" fillId="0" borderId="10" xfId="0" applyNumberFormat="1" applyFont="1" applyBorder="1" applyAlignment="1" applyProtection="1">
      <alignment horizontal="left" indent="1"/>
      <protection locked="0"/>
    </xf>
    <xf numFmtId="14" fontId="25" fillId="0" borderId="10" xfId="0" applyNumberFormat="1" applyFont="1" applyBorder="1" applyAlignment="1" applyProtection="1">
      <alignment horizontal="left" indent="1"/>
      <protection locked="0"/>
    </xf>
    <xf numFmtId="169" fontId="25" fillId="0" borderId="11" xfId="0" applyNumberFormat="1" applyFont="1" applyBorder="1" applyProtection="1">
      <protection locked="0"/>
    </xf>
    <xf numFmtId="14" fontId="11" fillId="0" borderId="10" xfId="0" applyNumberFormat="1" applyFont="1" applyBorder="1" applyAlignment="1" applyProtection="1">
      <alignment horizontal="left" indent="1"/>
      <protection locked="0"/>
    </xf>
    <xf numFmtId="14" fontId="26" fillId="0" borderId="10" xfId="0" applyNumberFormat="1" applyFont="1" applyBorder="1" applyAlignment="1" applyProtection="1">
      <alignment horizontal="left" indent="1"/>
      <protection locked="0"/>
    </xf>
    <xf numFmtId="170" fontId="27" fillId="0" borderId="10" xfId="0" applyNumberFormat="1" applyFont="1" applyBorder="1" applyAlignment="1" applyProtection="1">
      <alignment horizontal="left" indent="1"/>
      <protection locked="0"/>
    </xf>
    <xf numFmtId="14" fontId="27" fillId="0" borderId="10" xfId="0" applyNumberFormat="1" applyFont="1" applyBorder="1" applyAlignment="1" applyProtection="1">
      <alignment horizontal="left" indent="1"/>
      <protection locked="0"/>
    </xf>
    <xf numFmtId="14" fontId="25" fillId="0" borderId="10" xfId="0" applyNumberFormat="1" applyFont="1" applyBorder="1" applyAlignment="1" applyProtection="1">
      <alignment horizontal="left"/>
      <protection locked="0"/>
    </xf>
    <xf numFmtId="14" fontId="9" fillId="0" borderId="11" xfId="0" applyNumberFormat="1" applyFont="1" applyBorder="1" applyAlignment="1" applyProtection="1">
      <alignment horizontal="left" indent="1"/>
      <protection locked="0"/>
    </xf>
    <xf numFmtId="0" fontId="10" fillId="0" borderId="11" xfId="0" applyFont="1" applyBorder="1" applyAlignment="1" applyProtection="1">
      <alignment horizontal="right"/>
      <protection locked="0"/>
    </xf>
    <xf numFmtId="168" fontId="10" fillId="2" borderId="12" xfId="0" applyNumberFormat="1" applyFont="1" applyFill="1" applyBorder="1" applyProtection="1">
      <protection locked="0"/>
    </xf>
    <xf numFmtId="9" fontId="10" fillId="2" borderId="12" xfId="0" applyNumberFormat="1" applyFont="1" applyFill="1" applyBorder="1" applyProtection="1">
      <protection locked="0"/>
    </xf>
    <xf numFmtId="14" fontId="9" fillId="0" borderId="11" xfId="0" applyNumberFormat="1" applyFont="1" applyBorder="1" applyProtection="1">
      <protection locked="0"/>
    </xf>
    <xf numFmtId="0" fontId="28" fillId="0" borderId="0" xfId="0" applyFont="1" applyProtection="1">
      <protection locked="0"/>
    </xf>
    <xf numFmtId="0" fontId="31" fillId="0" borderId="0" xfId="0" applyFont="1" applyProtection="1">
      <protection locked="0"/>
    </xf>
    <xf numFmtId="0" fontId="32" fillId="0" borderId="0" xfId="0" applyFont="1" applyAlignment="1" applyProtection="1">
      <alignment horizontal="center"/>
      <protection locked="0"/>
    </xf>
    <xf numFmtId="0" fontId="31" fillId="0" borderId="0" xfId="0" applyFont="1" applyAlignment="1" applyProtection="1">
      <alignment horizontal="right"/>
      <protection locked="0"/>
    </xf>
    <xf numFmtId="49" fontId="32" fillId="0" borderId="0" xfId="0" applyNumberFormat="1" applyFont="1" applyAlignment="1" applyProtection="1">
      <alignment horizontal="center"/>
      <protection locked="0"/>
    </xf>
    <xf numFmtId="0" fontId="32" fillId="0" borderId="0" xfId="0" applyFont="1" applyAlignment="1" applyProtection="1">
      <alignment horizontal="left" indent="2"/>
      <protection locked="0"/>
    </xf>
    <xf numFmtId="3" fontId="32" fillId="0" borderId="0" xfId="0" applyNumberFormat="1" applyFont="1" applyProtection="1">
      <protection locked="0"/>
    </xf>
    <xf numFmtId="0" fontId="32" fillId="0" borderId="0" xfId="0" applyFont="1" applyAlignment="1" applyProtection="1">
      <alignment horizontal="right"/>
      <protection locked="0"/>
    </xf>
    <xf numFmtId="0" fontId="32" fillId="0" borderId="0" xfId="0" applyFont="1" applyProtection="1">
      <protection locked="0"/>
    </xf>
    <xf numFmtId="0" fontId="34" fillId="0" borderId="0" xfId="0" applyFont="1" applyAlignment="1" applyProtection="1">
      <alignment horizontal="left" indent="5"/>
      <protection locked="0"/>
    </xf>
    <xf numFmtId="0" fontId="35" fillId="0" borderId="0" xfId="0" applyFont="1" applyAlignment="1" applyProtection="1">
      <alignment wrapText="1"/>
      <protection locked="0"/>
    </xf>
    <xf numFmtId="0" fontId="31" fillId="0" borderId="0" xfId="0" applyFont="1" applyAlignment="1" applyProtection="1">
      <alignment horizontal="center"/>
      <protection locked="0"/>
    </xf>
    <xf numFmtId="0" fontId="33" fillId="0" borderId="0" xfId="0" applyFont="1"/>
    <xf numFmtId="0" fontId="12" fillId="0" borderId="0" xfId="0" applyFont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 wrapText="1"/>
      <protection locked="0"/>
    </xf>
    <xf numFmtId="0" fontId="34" fillId="0" borderId="0" xfId="0" applyFont="1" applyAlignment="1" applyProtection="1">
      <alignment horizontal="center" vertical="center"/>
      <protection locked="0"/>
    </xf>
    <xf numFmtId="0" fontId="39" fillId="0" borderId="0" xfId="0" applyFont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left"/>
      <protection locked="0"/>
    </xf>
    <xf numFmtId="0" fontId="31" fillId="0" borderId="0" xfId="0" applyFont="1" applyAlignment="1" applyProtection="1">
      <alignment wrapText="1"/>
      <protection locked="0"/>
    </xf>
    <xf numFmtId="0" fontId="32" fillId="0" borderId="14" xfId="0" applyFont="1" applyBorder="1" applyAlignment="1" applyProtection="1">
      <alignment horizontal="center" vertical="center"/>
      <protection locked="0"/>
    </xf>
    <xf numFmtId="0" fontId="32" fillId="0" borderId="14" xfId="0" applyFont="1" applyBorder="1" applyAlignment="1" applyProtection="1">
      <alignment horizontal="center" vertical="center" wrapText="1"/>
      <protection locked="0"/>
    </xf>
    <xf numFmtId="0" fontId="34" fillId="0" borderId="14" xfId="0" applyFont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left" indent="1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0" fontId="32" fillId="0" borderId="14" xfId="0" applyFont="1" applyBorder="1" applyProtection="1">
      <protection locked="0"/>
    </xf>
    <xf numFmtId="0" fontId="31" fillId="0" borderId="2" xfId="0" applyFont="1" applyBorder="1" applyAlignment="1" applyProtection="1">
      <alignment horizontal="center" vertical="center"/>
      <protection locked="0"/>
    </xf>
    <xf numFmtId="0" fontId="31" fillId="0" borderId="18" xfId="0" applyFont="1" applyBorder="1" applyAlignment="1" applyProtection="1">
      <alignment horizontal="center" vertical="center"/>
      <protection locked="0"/>
    </xf>
    <xf numFmtId="0" fontId="32" fillId="0" borderId="3" xfId="0" applyFont="1" applyBorder="1" applyAlignment="1" applyProtection="1">
      <alignment horizontal="left" indent="1"/>
      <protection locked="0"/>
    </xf>
    <xf numFmtId="49" fontId="32" fillId="0" borderId="3" xfId="0" applyNumberFormat="1" applyFont="1" applyBorder="1" applyAlignment="1" applyProtection="1">
      <alignment horizontal="center" vertical="center"/>
      <protection locked="0"/>
    </xf>
    <xf numFmtId="4" fontId="32" fillId="0" borderId="3" xfId="0" applyNumberFormat="1" applyFont="1" applyBorder="1" applyAlignment="1" applyProtection="1">
      <alignment horizontal="center"/>
      <protection locked="0"/>
    </xf>
    <xf numFmtId="167" fontId="34" fillId="0" borderId="14" xfId="0" applyNumberFormat="1" applyFont="1" applyBorder="1" applyAlignment="1" applyProtection="1">
      <alignment horizontal="center" vertical="center"/>
      <protection locked="0"/>
    </xf>
    <xf numFmtId="3" fontId="32" fillId="0" borderId="14" xfId="0" applyNumberFormat="1" applyFont="1" applyBorder="1" applyAlignment="1" applyProtection="1">
      <alignment horizontal="center" vertical="center"/>
      <protection locked="0"/>
    </xf>
    <xf numFmtId="166" fontId="31" fillId="0" borderId="0" xfId="0" applyNumberFormat="1" applyFont="1" applyAlignment="1" applyProtection="1">
      <alignment horizontal="center"/>
      <protection locked="0"/>
    </xf>
    <xf numFmtId="167" fontId="39" fillId="0" borderId="0" xfId="0" applyNumberFormat="1" applyFont="1" applyAlignment="1" applyProtection="1">
      <alignment horizontal="center" vertical="center"/>
      <protection locked="0"/>
    </xf>
    <xf numFmtId="165" fontId="32" fillId="0" borderId="0" xfId="1" applyNumberFormat="1" applyFont="1" applyAlignment="1" applyProtection="1">
      <alignment horizontal="right" vertical="center"/>
      <protection locked="0"/>
    </xf>
    <xf numFmtId="9" fontId="34" fillId="0" borderId="0" xfId="0" applyNumberFormat="1" applyFont="1" applyAlignment="1" applyProtection="1">
      <alignment horizontal="center" vertical="center"/>
      <protection locked="0"/>
    </xf>
    <xf numFmtId="3" fontId="32" fillId="0" borderId="0" xfId="0" applyNumberFormat="1" applyFont="1" applyAlignment="1" applyProtection="1">
      <alignment horizontal="right" vertical="center"/>
      <protection locked="0"/>
    </xf>
    <xf numFmtId="0" fontId="34" fillId="0" borderId="0" xfId="0" applyFont="1" applyProtection="1">
      <protection locked="0"/>
    </xf>
    <xf numFmtId="0" fontId="33" fillId="0" borderId="0" xfId="0" applyFont="1" applyAlignment="1">
      <alignment horizontal="left"/>
    </xf>
    <xf numFmtId="49" fontId="39" fillId="0" borderId="0" xfId="0" applyNumberFormat="1" applyFont="1" applyAlignment="1" applyProtection="1">
      <alignment horizontal="center" vertical="center" wrapText="1"/>
      <protection locked="0"/>
    </xf>
    <xf numFmtId="168" fontId="32" fillId="0" borderId="21" xfId="0" applyNumberFormat="1" applyFont="1" applyBorder="1" applyAlignment="1" applyProtection="1">
      <alignment vertical="center"/>
      <protection locked="0"/>
    </xf>
    <xf numFmtId="0" fontId="31" fillId="0" borderId="22" xfId="0" applyFont="1" applyBorder="1" applyAlignment="1" applyProtection="1">
      <alignment horizontal="center" vertical="center"/>
      <protection locked="0"/>
    </xf>
    <xf numFmtId="0" fontId="32" fillId="0" borderId="23" xfId="0" applyFont="1" applyBorder="1" applyProtection="1">
      <protection locked="0"/>
    </xf>
    <xf numFmtId="0" fontId="32" fillId="0" borderId="24" xfId="0" applyFont="1" applyBorder="1" applyAlignment="1" applyProtection="1">
      <alignment horizontal="center" vertical="center" wrapText="1"/>
      <protection locked="0"/>
    </xf>
    <xf numFmtId="3" fontId="40" fillId="0" borderId="13" xfId="0" applyNumberFormat="1" applyFont="1" applyBorder="1" applyAlignment="1" applyProtection="1">
      <alignment horizontal="center" vertical="center" wrapText="1"/>
      <protection locked="0"/>
    </xf>
    <xf numFmtId="3" fontId="40" fillId="0" borderId="1" xfId="0" applyNumberFormat="1" applyFont="1" applyBorder="1" applyAlignment="1" applyProtection="1">
      <alignment horizontal="center"/>
      <protection locked="0"/>
    </xf>
    <xf numFmtId="165" fontId="31" fillId="0" borderId="16" xfId="0" applyNumberFormat="1" applyFont="1" applyBorder="1" applyAlignment="1" applyProtection="1">
      <alignment horizontal="center" vertical="center"/>
      <protection locked="0"/>
    </xf>
    <xf numFmtId="165" fontId="32" fillId="0" borderId="23" xfId="0" applyNumberFormat="1" applyFont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/>
      <protection locked="0"/>
    </xf>
    <xf numFmtId="171" fontId="39" fillId="0" borderId="16" xfId="0" applyNumberFormat="1" applyFont="1" applyBorder="1" applyAlignment="1" applyProtection="1">
      <alignment horizontal="center" vertical="center"/>
      <protection locked="0"/>
    </xf>
    <xf numFmtId="171" fontId="34" fillId="0" borderId="25" xfId="0" applyNumberFormat="1" applyFont="1" applyBorder="1" applyAlignment="1" applyProtection="1">
      <alignment horizontal="center" vertical="center"/>
      <protection locked="0"/>
    </xf>
    <xf numFmtId="171" fontId="35" fillId="0" borderId="19" xfId="0" applyNumberFormat="1" applyFont="1" applyBorder="1" applyAlignment="1">
      <alignment horizontal="center"/>
    </xf>
    <xf numFmtId="171" fontId="39" fillId="0" borderId="19" xfId="0" applyNumberFormat="1" applyFont="1" applyBorder="1" applyAlignment="1">
      <alignment horizontal="center"/>
    </xf>
    <xf numFmtId="0" fontId="39" fillId="0" borderId="19" xfId="0" applyFont="1" applyBorder="1" applyAlignment="1">
      <alignment horizontal="left" indent="1"/>
    </xf>
    <xf numFmtId="4" fontId="43" fillId="0" borderId="4" xfId="0" applyNumberFormat="1" applyFont="1" applyBorder="1" applyAlignment="1" applyProtection="1">
      <alignment horizontal="center" vertical="center"/>
      <protection locked="0"/>
    </xf>
    <xf numFmtId="0" fontId="5" fillId="0" borderId="0" xfId="3" applyAlignment="1" applyProtection="1">
      <alignment wrapText="1"/>
      <protection locked="0"/>
    </xf>
    <xf numFmtId="0" fontId="31" fillId="0" borderId="2" xfId="0" applyFont="1" applyFill="1" applyBorder="1" applyAlignment="1" applyProtection="1">
      <alignment horizontal="center" vertical="center"/>
      <protection locked="0"/>
    </xf>
    <xf numFmtId="0" fontId="44" fillId="0" borderId="15" xfId="0" applyFont="1" applyBorder="1" applyAlignment="1" applyProtection="1">
      <alignment horizontal="center" vertical="center"/>
      <protection locked="0"/>
    </xf>
    <xf numFmtId="0" fontId="45" fillId="0" borderId="15" xfId="0" applyFont="1" applyBorder="1" applyAlignment="1">
      <alignment horizontal="left" indent="1"/>
    </xf>
    <xf numFmtId="171" fontId="46" fillId="0" borderId="15" xfId="0" applyNumberFormat="1" applyFont="1" applyBorder="1" applyAlignment="1">
      <alignment horizontal="center"/>
    </xf>
    <xf numFmtId="165" fontId="44" fillId="0" borderId="15" xfId="0" applyNumberFormat="1" applyFont="1" applyBorder="1" applyAlignment="1" applyProtection="1">
      <alignment horizontal="center" vertical="center"/>
      <protection locked="0"/>
    </xf>
    <xf numFmtId="0" fontId="44" fillId="0" borderId="29" xfId="0" applyFont="1" applyBorder="1" applyAlignment="1" applyProtection="1">
      <alignment horizontal="center" vertical="center"/>
      <protection locked="0"/>
    </xf>
    <xf numFmtId="0" fontId="44" fillId="0" borderId="29" xfId="0" applyFont="1" applyBorder="1" applyAlignment="1" applyProtection="1">
      <alignment horizontal="left" indent="1"/>
      <protection locked="0"/>
    </xf>
    <xf numFmtId="0" fontId="44" fillId="0" borderId="28" xfId="0" applyFont="1" applyBorder="1" applyAlignment="1" applyProtection="1">
      <alignment wrapText="1"/>
      <protection locked="0"/>
    </xf>
    <xf numFmtId="171" fontId="45" fillId="0" borderId="17" xfId="0" applyNumberFormat="1" applyFont="1" applyBorder="1" applyAlignment="1" applyProtection="1">
      <alignment horizontal="center" vertical="center"/>
      <protection locked="0"/>
    </xf>
    <xf numFmtId="165" fontId="44" fillId="0" borderId="29" xfId="0" applyNumberFormat="1" applyFont="1" applyBorder="1" applyProtection="1">
      <protection locked="0"/>
    </xf>
    <xf numFmtId="0" fontId="31" fillId="0" borderId="3" xfId="0" applyFont="1" applyFill="1" applyBorder="1" applyAlignment="1" applyProtection="1">
      <alignment horizontal="center" vertical="center"/>
      <protection locked="0"/>
    </xf>
    <xf numFmtId="0" fontId="32" fillId="0" borderId="14" xfId="0" applyFont="1" applyFill="1" applyBorder="1" applyProtection="1">
      <protection locked="0"/>
    </xf>
    <xf numFmtId="0" fontId="32" fillId="0" borderId="14" xfId="0" applyFont="1" applyFill="1" applyBorder="1" applyAlignment="1" applyProtection="1">
      <alignment horizontal="center" vertical="center" wrapText="1"/>
      <protection locked="0"/>
    </xf>
    <xf numFmtId="171" fontId="34" fillId="0" borderId="14" xfId="0" applyNumberFormat="1" applyFont="1" applyFill="1" applyBorder="1" applyAlignment="1" applyProtection="1">
      <alignment horizontal="center" vertical="center"/>
      <protection locked="0"/>
    </xf>
    <xf numFmtId="165" fontId="32" fillId="0" borderId="14" xfId="0" applyNumberFormat="1" applyFont="1" applyFill="1" applyBorder="1" applyAlignment="1" applyProtection="1">
      <alignment horizontal="center" vertical="center"/>
      <protection locked="0"/>
    </xf>
    <xf numFmtId="0" fontId="31" fillId="0" borderId="16" xfId="0" applyFont="1" applyFill="1" applyBorder="1" applyAlignment="1" applyProtection="1">
      <alignment horizontal="left" indent="1"/>
      <protection locked="0"/>
    </xf>
    <xf numFmtId="4" fontId="43" fillId="0" borderId="4" xfId="0" applyNumberFormat="1" applyFont="1" applyFill="1" applyBorder="1" applyAlignment="1" applyProtection="1">
      <alignment horizontal="center" vertical="center"/>
      <protection locked="0"/>
    </xf>
    <xf numFmtId="171" fontId="39" fillId="0" borderId="16" xfId="0" applyNumberFormat="1" applyFont="1" applyFill="1" applyBorder="1" applyAlignment="1" applyProtection="1">
      <alignment horizontal="center" vertical="center"/>
      <protection locked="0"/>
    </xf>
    <xf numFmtId="165" fontId="31" fillId="0" borderId="16" xfId="0" applyNumberFormat="1" applyFont="1" applyFill="1" applyBorder="1" applyAlignment="1" applyProtection="1">
      <alignment horizontal="center" vertical="center"/>
      <protection locked="0"/>
    </xf>
    <xf numFmtId="4" fontId="43" fillId="0" borderId="16" xfId="0" applyNumberFormat="1" applyFont="1" applyFill="1" applyBorder="1" applyAlignment="1" applyProtection="1">
      <alignment horizontal="center" vertical="center"/>
      <protection locked="0"/>
    </xf>
    <xf numFmtId="0" fontId="31" fillId="0" borderId="16" xfId="0" applyFont="1" applyFill="1" applyBorder="1" applyAlignment="1" applyProtection="1">
      <alignment horizontal="center" vertical="center" wrapText="1"/>
      <protection locked="0"/>
    </xf>
    <xf numFmtId="4" fontId="43" fillId="0" borderId="2" xfId="0" applyNumberFormat="1" applyFont="1" applyBorder="1" applyAlignment="1" applyProtection="1">
      <alignment horizontal="center" vertical="center"/>
      <protection locked="0"/>
    </xf>
    <xf numFmtId="0" fontId="38" fillId="0" borderId="0" xfId="0" applyFont="1" applyAlignment="1">
      <alignment horizontal="center"/>
    </xf>
    <xf numFmtId="41" fontId="31" fillId="0" borderId="2" xfId="0" applyNumberFormat="1" applyFont="1" applyBorder="1" applyAlignment="1" applyProtection="1">
      <alignment horizontal="center" vertical="center"/>
      <protection locked="0"/>
    </xf>
    <xf numFmtId="41" fontId="31" fillId="0" borderId="2" xfId="0" applyNumberFormat="1" applyFont="1" applyFill="1" applyBorder="1" applyAlignment="1" applyProtection="1">
      <alignment horizontal="center" vertical="center"/>
      <protection locked="0"/>
    </xf>
    <xf numFmtId="43" fontId="32" fillId="0" borderId="3" xfId="0" applyNumberFormat="1" applyFont="1" applyFill="1" applyBorder="1" applyProtection="1">
      <protection locked="0"/>
    </xf>
    <xf numFmtId="43" fontId="32" fillId="0" borderId="3" xfId="0" applyNumberFormat="1" applyFont="1" applyBorder="1" applyProtection="1">
      <protection locked="0"/>
    </xf>
    <xf numFmtId="43" fontId="32" fillId="0" borderId="24" xfId="0" applyNumberFormat="1" applyFont="1" applyBorder="1" applyProtection="1">
      <protection locked="0"/>
    </xf>
    <xf numFmtId="41" fontId="31" fillId="0" borderId="19" xfId="4" applyNumberFormat="1" applyFont="1" applyBorder="1" applyAlignment="1" applyProtection="1">
      <alignment horizontal="center" vertical="center"/>
      <protection locked="0"/>
    </xf>
    <xf numFmtId="41" fontId="44" fillId="0" borderId="20" xfId="0" applyNumberFormat="1" applyFont="1" applyBorder="1" applyProtection="1">
      <protection locked="0"/>
    </xf>
    <xf numFmtId="0" fontId="44" fillId="0" borderId="0" xfId="0" applyFont="1" applyProtection="1">
      <protection locked="0"/>
    </xf>
    <xf numFmtId="41" fontId="44" fillId="0" borderId="30" xfId="0" applyNumberFormat="1" applyFont="1" applyBorder="1" applyAlignment="1" applyProtection="1">
      <alignment horizontal="center" vertical="center"/>
      <protection locked="0"/>
    </xf>
    <xf numFmtId="168" fontId="32" fillId="0" borderId="0" xfId="0" applyNumberFormat="1" applyFont="1" applyProtection="1">
      <protection locked="0"/>
    </xf>
    <xf numFmtId="0" fontId="32" fillId="0" borderId="0" xfId="0" applyFont="1" applyAlignment="1" applyProtection="1">
      <alignment horizontal="right"/>
      <protection locked="0"/>
    </xf>
    <xf numFmtId="0" fontId="42" fillId="0" borderId="0" xfId="0" applyFont="1" applyAlignment="1" applyProtection="1">
      <alignment horizontal="center" vertical="center"/>
      <protection locked="0"/>
    </xf>
    <xf numFmtId="0" fontId="32" fillId="0" borderId="13" xfId="0" applyFont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 vertical="center"/>
      <protection locked="0"/>
    </xf>
    <xf numFmtId="49" fontId="40" fillId="0" borderId="13" xfId="0" applyNumberFormat="1" applyFont="1" applyBorder="1" applyAlignment="1" applyProtection="1">
      <alignment horizontal="center" vertical="center"/>
      <protection locked="0"/>
    </xf>
    <xf numFmtId="49" fontId="40" fillId="0" borderId="1" xfId="0" applyNumberFormat="1" applyFont="1" applyBorder="1" applyAlignment="1" applyProtection="1">
      <alignment horizontal="center" vertical="center"/>
      <protection locked="0"/>
    </xf>
    <xf numFmtId="3" fontId="41" fillId="0" borderId="13" xfId="0" applyNumberFormat="1" applyFont="1" applyBorder="1" applyAlignment="1" applyProtection="1">
      <alignment horizontal="center" vertical="center" wrapText="1"/>
      <protection locked="0"/>
    </xf>
    <xf numFmtId="3" fontId="41" fillId="0" borderId="1" xfId="0" applyNumberFormat="1" applyFont="1" applyBorder="1" applyAlignment="1" applyProtection="1">
      <alignment horizontal="center" vertical="center" wrapText="1"/>
      <protection locked="0"/>
    </xf>
    <xf numFmtId="0" fontId="32" fillId="0" borderId="26" xfId="0" applyFont="1" applyBorder="1" applyAlignment="1" applyProtection="1">
      <alignment horizontal="center" vertical="center"/>
      <protection locked="0"/>
    </xf>
    <xf numFmtId="0" fontId="32" fillId="0" borderId="27" xfId="0" applyFont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30" fillId="0" borderId="0" xfId="0" applyFont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vertical="top"/>
    </xf>
    <xf numFmtId="0" fontId="6" fillId="0" borderId="0" xfId="0" applyFont="1" applyAlignment="1">
      <alignment horizontal="center" vertical="center"/>
    </xf>
  </cellXfs>
  <cellStyles count="5">
    <cellStyle name="Currency [0]" xfId="1" builtinId="7"/>
    <cellStyle name="Hyperlink" xfId="3"/>
    <cellStyle name="Normal" xfId="0" builtinId="0"/>
    <cellStyle name="Normal_BOW" xfId="2"/>
    <cellStyle name="Percent" xfId="4" builtinId="5"/>
  </cellStyles>
  <dxfs count="0"/>
  <tableStyles count="0" defaultTableStyle="TableStyleMedium2" defaultPivotStyle="PivotStyleLight16"/>
  <colors>
    <mruColors>
      <color rgb="FF893B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7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104775</xdr:colOff>
      <xdr:row>1</xdr:row>
      <xdr:rowOff>95250</xdr:rowOff>
    </xdr:from>
    <xdr:ext cx="654210" cy="452719"/>
    <xdr:pic>
      <xdr:nvPicPr>
        <xdr:cNvPr id="6" name="Picture 2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025" y="285750"/>
          <a:ext cx="654210" cy="452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295275</xdr:colOff>
      <xdr:row>7</xdr:row>
      <xdr:rowOff>171450</xdr:rowOff>
    </xdr:from>
    <xdr:to>
      <xdr:col>9</xdr:col>
      <xdr:colOff>9525</xdr:colOff>
      <xdr:row>20</xdr:row>
      <xdr:rowOff>9525</xdr:rowOff>
    </xdr:to>
    <xdr:pic>
      <xdr:nvPicPr>
        <xdr:cNvPr id="2" name="Gambar 1">
          <a:extLst>
            <a:ext uri="{FF2B5EF4-FFF2-40B4-BE49-F238E27FC236}">
              <a16:creationId xmlns="" xmlns:a16="http://schemas.microsoft.com/office/drawing/2014/main" id="{C21D78D2-9D0A-D2F5-3E15-646127F77A4E}"/>
            </a:ext>
            <a:ext uri="{147F2762-F138-4A5C-976F-8EAC2B608ADB}">
              <a16:predDERef xmlns="" xmlns:a16="http://schemas.microsoft.com/office/drawing/2014/main" pre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2925" y="1504950"/>
          <a:ext cx="4591050" cy="231457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21</xdr:row>
      <xdr:rowOff>180975</xdr:rowOff>
    </xdr:from>
    <xdr:to>
      <xdr:col>8</xdr:col>
      <xdr:colOff>590550</xdr:colOff>
      <xdr:row>34</xdr:row>
      <xdr:rowOff>19050</xdr:rowOff>
    </xdr:to>
    <xdr:pic>
      <xdr:nvPicPr>
        <xdr:cNvPr id="3" name="Gambar 2">
          <a:extLst>
            <a:ext uri="{FF2B5EF4-FFF2-40B4-BE49-F238E27FC236}">
              <a16:creationId xmlns="" xmlns:a16="http://schemas.microsoft.com/office/drawing/2014/main" id="{5234FC6D-789E-8A06-E561-F5189317B879}"/>
            </a:ext>
            <a:ext uri="{147F2762-F138-4A5C-976F-8EAC2B608ADB}">
              <a16:predDERef xmlns="" xmlns:a16="http://schemas.microsoft.com/office/drawing/2014/main" pred="{C21D78D2-9D0A-D2F5-3E15-646127F77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33400" y="4181475"/>
          <a:ext cx="4572000" cy="2314575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36</xdr:row>
      <xdr:rowOff>0</xdr:rowOff>
    </xdr:from>
    <xdr:to>
      <xdr:col>8</xdr:col>
      <xdr:colOff>590550</xdr:colOff>
      <xdr:row>48</xdr:row>
      <xdr:rowOff>19050</xdr:rowOff>
    </xdr:to>
    <xdr:pic>
      <xdr:nvPicPr>
        <xdr:cNvPr id="4" name="Gambar 3">
          <a:extLst>
            <a:ext uri="{FF2B5EF4-FFF2-40B4-BE49-F238E27FC236}">
              <a16:creationId xmlns="" xmlns:a16="http://schemas.microsoft.com/office/drawing/2014/main" id="{0CBE8CE5-A7BF-FBBA-83B2-378F288E9CF6}"/>
            </a:ext>
            <a:ext uri="{147F2762-F138-4A5C-976F-8EAC2B608ADB}">
              <a16:predDERef xmlns="" xmlns:a16="http://schemas.microsoft.com/office/drawing/2014/main" pred="{5234FC6D-789E-8A06-E561-F5189317B8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33400" y="6858000"/>
          <a:ext cx="4572000" cy="230505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0</xdr:row>
      <xdr:rowOff>85725</xdr:rowOff>
    </xdr:from>
    <xdr:to>
      <xdr:col>3</xdr:col>
      <xdr:colOff>152400</xdr:colOff>
      <xdr:row>6</xdr:row>
      <xdr:rowOff>9525</xdr:rowOff>
    </xdr:to>
    <xdr:pic>
      <xdr:nvPicPr>
        <xdr:cNvPr id="5" name="Gambar 4">
          <a:extLst>
            <a:ext uri="{FF2B5EF4-FFF2-40B4-BE49-F238E27FC236}">
              <a16:creationId xmlns="" xmlns:a16="http://schemas.microsoft.com/office/drawing/2014/main" id="{AEE234B2-CEE0-42EB-A504-D6F34AE86EAD}"/>
            </a:ext>
            <a:ext uri="{147F2762-F138-4A5C-976F-8EAC2B608ADB}">
              <a16:predDERef xmlns="" xmlns:a16="http://schemas.microsoft.com/office/drawing/2014/main" pred="{0CBE8CE5-A7BF-FBBA-83B2-378F288E9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52450" y="85725"/>
          <a:ext cx="1066800" cy="10668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13619</xdr:colOff>
      <xdr:row>4</xdr:row>
      <xdr:rowOff>0</xdr:rowOff>
    </xdr:from>
    <xdr:to>
      <xdr:col>2</xdr:col>
      <xdr:colOff>993334</xdr:colOff>
      <xdr:row>9</xdr:row>
      <xdr:rowOff>27215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5119" y="979714"/>
          <a:ext cx="979715" cy="97971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762000</xdr:colOff>
      <xdr:row>2</xdr:row>
      <xdr:rowOff>0</xdr:rowOff>
    </xdr:from>
    <xdr:to>
      <xdr:col>2</xdr:col>
      <xdr:colOff>1790700</xdr:colOff>
      <xdr:row>7</xdr:row>
      <xdr:rowOff>28575</xdr:rowOff>
    </xdr:to>
    <xdr:pic>
      <xdr:nvPicPr>
        <xdr:cNvPr id="2" name="Gambar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77425" y="628650"/>
          <a:ext cx="1028700" cy="1028700"/>
        </a:xfrm>
        <a:prstGeom prst="rect">
          <a:avLst/>
        </a:prstGeom>
      </xdr:spPr>
    </xdr:pic>
    <xdr:clientData/>
  </xdr:twoCellAnchor>
  <xdr:oneCellAnchor>
    <xdr:from>
      <xdr:col>0</xdr:col>
      <xdr:colOff>730250</xdr:colOff>
      <xdr:row>64</xdr:row>
      <xdr:rowOff>79375</xdr:rowOff>
    </xdr:from>
    <xdr:ext cx="654210" cy="452719"/>
    <xdr:pic>
      <xdr:nvPicPr>
        <xdr:cNvPr id="4" name="Picture 2">
          <a:extLst>
            <a:ext uri="{FF2B5EF4-FFF2-40B4-BE49-F238E27FC236}">
              <a16:creationId xmlns=""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250" y="13763625"/>
          <a:ext cx="654210" cy="4527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1</xdr:row>
      <xdr:rowOff>180975</xdr:rowOff>
    </xdr:from>
    <xdr:to>
      <xdr:col>1</xdr:col>
      <xdr:colOff>1181100</xdr:colOff>
      <xdr:row>7</xdr:row>
      <xdr:rowOff>9525</xdr:rowOff>
    </xdr:to>
    <xdr:pic>
      <xdr:nvPicPr>
        <xdr:cNvPr id="2" name="Gambar 1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390525"/>
          <a:ext cx="1028700" cy="10287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</xdr:row>
      <xdr:rowOff>133350</xdr:rowOff>
    </xdr:from>
    <xdr:to>
      <xdr:col>1</xdr:col>
      <xdr:colOff>1123950</xdr:colOff>
      <xdr:row>6</xdr:row>
      <xdr:rowOff>161925</xdr:rowOff>
    </xdr:to>
    <xdr:pic>
      <xdr:nvPicPr>
        <xdr:cNvPr id="2" name="Gambar 1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552450"/>
          <a:ext cx="1028700" cy="10287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2600325</xdr:colOff>
      <xdr:row>69</xdr:row>
      <xdr:rowOff>19050</xdr:rowOff>
    </xdr:from>
    <xdr:to>
      <xdr:col>1</xdr:col>
      <xdr:colOff>3629025</xdr:colOff>
      <xdr:row>74</xdr:row>
      <xdr:rowOff>95250</xdr:rowOff>
    </xdr:to>
    <xdr:pic>
      <xdr:nvPicPr>
        <xdr:cNvPr id="2" name="Gambar 1">
          <a:extLst>
            <a:ext uri="{FF2B5EF4-FFF2-40B4-BE49-F238E27FC236}">
              <a16:creationId xmlns=""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257550" y="13544550"/>
          <a:ext cx="1028700" cy="1028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s://pulangkerumah.business.blog/home/rumah-kemang/" TargetMode="External"/><Relationship Id="rId1" Type="http://schemas.openxmlformats.org/officeDocument/2006/relationships/hyperlink" Target="../Pulang%20ke%20Rumah%20Perkici/cyberealestatebusiness@gmail.com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F6" sqref="F6"/>
    </sheetView>
  </sheetViews>
  <sheetFormatPr defaultRowHeight="15" x14ac:dyDescent="0.25"/>
  <cols>
    <col min="1" max="1" width="3.7109375" customWidth="1"/>
  </cols>
  <sheetData/>
  <pageMargins left="0.7" right="0.7" top="0.75" bottom="0.75" header="0.3" footer="0.3"/>
  <pageSetup paperSize="9" fitToHeight="0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69"/>
  <sheetViews>
    <sheetView tabSelected="1" topLeftCell="A4" zoomScale="70" zoomScaleNormal="70" workbookViewId="0">
      <selection activeCell="G38" sqref="G38"/>
    </sheetView>
  </sheetViews>
  <sheetFormatPr defaultColWidth="9.140625" defaultRowHeight="15" x14ac:dyDescent="0.2"/>
  <cols>
    <col min="1" max="1" width="4" style="79" customWidth="1"/>
    <col min="2" max="2" width="4.42578125" style="79" bestFit="1" customWidth="1"/>
    <col min="3" max="3" width="78.140625" style="79" customWidth="1"/>
    <col min="4" max="4" width="5.28515625" style="79" bestFit="1" customWidth="1"/>
    <col min="5" max="5" width="15.28515625" style="94" bestFit="1" customWidth="1"/>
    <col min="6" max="6" width="31.5703125" style="79" bestFit="1" customWidth="1"/>
    <col min="7" max="7" width="22.85546875" style="79" customWidth="1"/>
    <col min="8" max="16384" width="9.140625" style="79"/>
  </cols>
  <sheetData>
    <row r="1" spans="2:7" ht="29.25" customHeight="1" x14ac:dyDescent="0.2">
      <c r="B1" s="168" t="s">
        <v>0</v>
      </c>
      <c r="C1" s="168"/>
      <c r="D1" s="168"/>
      <c r="E1" s="168"/>
      <c r="F1" s="168"/>
      <c r="G1" s="168"/>
    </row>
    <row r="2" spans="2:7" ht="15.75" x14ac:dyDescent="0.25">
      <c r="B2" s="80"/>
      <c r="C2" s="80"/>
      <c r="D2" s="92"/>
      <c r="E2" s="93"/>
      <c r="F2" s="177" t="s">
        <v>282</v>
      </c>
      <c r="G2" s="177"/>
    </row>
    <row r="3" spans="2:7" ht="15.75" x14ac:dyDescent="0.25">
      <c r="B3" s="80"/>
      <c r="C3" s="80"/>
      <c r="D3" s="92"/>
      <c r="E3" s="93"/>
      <c r="F3" s="81"/>
      <c r="G3" s="156"/>
    </row>
    <row r="4" spans="2:7" ht="15.75" x14ac:dyDescent="0.25">
      <c r="B4" s="80"/>
      <c r="C4" s="80"/>
      <c r="D4" s="92"/>
      <c r="E4" s="93"/>
      <c r="F4" s="81"/>
      <c r="G4" s="89"/>
    </row>
    <row r="5" spans="2:7" x14ac:dyDescent="0.2">
      <c r="F5" s="95" t="s">
        <v>1</v>
      </c>
      <c r="G5" s="79" t="s">
        <v>2</v>
      </c>
    </row>
    <row r="6" spans="2:7" x14ac:dyDescent="0.2">
      <c r="F6" s="95" t="s">
        <v>3</v>
      </c>
      <c r="G6" s="79" t="s">
        <v>2</v>
      </c>
    </row>
    <row r="7" spans="2:7" x14ac:dyDescent="0.2">
      <c r="F7" s="95" t="s">
        <v>4</v>
      </c>
      <c r="G7" s="79" t="s">
        <v>5</v>
      </c>
    </row>
    <row r="8" spans="2:7" x14ac:dyDescent="0.2">
      <c r="F8" s="95" t="s">
        <v>6</v>
      </c>
      <c r="G8" s="79" t="s">
        <v>2</v>
      </c>
    </row>
    <row r="9" spans="2:7" x14ac:dyDescent="0.2">
      <c r="F9" s="95" t="s">
        <v>7</v>
      </c>
      <c r="G9" s="79" t="s">
        <v>283</v>
      </c>
    </row>
    <row r="10" spans="2:7" x14ac:dyDescent="0.2">
      <c r="F10" s="95" t="s">
        <v>8</v>
      </c>
      <c r="G10" s="164" t="s">
        <v>284</v>
      </c>
    </row>
    <row r="11" spans="2:7" x14ac:dyDescent="0.2">
      <c r="D11" s="96"/>
      <c r="G11" s="79" t="s">
        <v>9</v>
      </c>
    </row>
    <row r="12" spans="2:7" x14ac:dyDescent="0.2">
      <c r="D12" s="96"/>
    </row>
    <row r="13" spans="2:7" ht="30.75" customHeight="1" x14ac:dyDescent="0.2">
      <c r="B13" s="175" t="s">
        <v>10</v>
      </c>
      <c r="C13" s="169" t="s">
        <v>11</v>
      </c>
      <c r="D13" s="171" t="s">
        <v>12</v>
      </c>
      <c r="E13" s="173" t="s">
        <v>13</v>
      </c>
      <c r="F13" s="122" t="s">
        <v>274</v>
      </c>
      <c r="G13" s="122" t="s">
        <v>275</v>
      </c>
    </row>
    <row r="14" spans="2:7" ht="15.75" x14ac:dyDescent="0.25">
      <c r="B14" s="176"/>
      <c r="C14" s="170"/>
      <c r="D14" s="172"/>
      <c r="E14" s="174"/>
      <c r="F14" s="123" t="s">
        <v>14</v>
      </c>
      <c r="G14" s="123" t="s">
        <v>14</v>
      </c>
    </row>
    <row r="15" spans="2:7" ht="15.75" x14ac:dyDescent="0.25">
      <c r="B15" s="101">
        <v>1</v>
      </c>
      <c r="C15" s="102" t="s">
        <v>15</v>
      </c>
      <c r="D15" s="98"/>
      <c r="E15" s="99"/>
      <c r="F15" s="97"/>
      <c r="G15" s="160">
        <f>SUM(G16:G17)</f>
        <v>0</v>
      </c>
    </row>
    <row r="16" spans="2:7" x14ac:dyDescent="0.2">
      <c r="B16" s="103"/>
      <c r="C16" s="100"/>
      <c r="D16" s="155"/>
      <c r="E16" s="127"/>
      <c r="F16" s="124"/>
      <c r="G16" s="157">
        <f>F16*E16</f>
        <v>0</v>
      </c>
    </row>
    <row r="17" spans="2:7" x14ac:dyDescent="0.2">
      <c r="B17" s="103"/>
      <c r="C17" s="100"/>
      <c r="D17" s="155"/>
      <c r="E17" s="127"/>
      <c r="F17" s="124"/>
      <c r="G17" s="157"/>
    </row>
    <row r="18" spans="2:7" ht="15.75" x14ac:dyDescent="0.25">
      <c r="B18" s="144">
        <v>2</v>
      </c>
      <c r="C18" s="145" t="s">
        <v>276</v>
      </c>
      <c r="D18" s="146"/>
      <c r="E18" s="147"/>
      <c r="F18" s="148"/>
      <c r="G18" s="159">
        <f>SUM(G19:G29)</f>
        <v>29191200</v>
      </c>
    </row>
    <row r="19" spans="2:7" x14ac:dyDescent="0.2">
      <c r="B19" s="134"/>
      <c r="C19" s="149" t="s">
        <v>279</v>
      </c>
      <c r="D19" s="150" t="s">
        <v>17</v>
      </c>
      <c r="E19" s="151">
        <v>1</v>
      </c>
      <c r="F19" s="152">
        <v>1900000</v>
      </c>
      <c r="G19" s="158">
        <f>F19*E19</f>
        <v>1900000</v>
      </c>
    </row>
    <row r="20" spans="2:7" x14ac:dyDescent="0.2">
      <c r="B20" s="134"/>
      <c r="C20" s="149" t="s">
        <v>281</v>
      </c>
      <c r="D20" s="150" t="s">
        <v>16</v>
      </c>
      <c r="E20" s="151">
        <v>16.29</v>
      </c>
      <c r="F20" s="152">
        <v>40000</v>
      </c>
      <c r="G20" s="158">
        <f>F20*E20</f>
        <v>651600</v>
      </c>
    </row>
    <row r="21" spans="2:7" x14ac:dyDescent="0.2">
      <c r="B21" s="134"/>
      <c r="C21" s="149" t="s">
        <v>280</v>
      </c>
      <c r="D21" s="150" t="s">
        <v>16</v>
      </c>
      <c r="E21" s="151">
        <v>48.2</v>
      </c>
      <c r="F21" s="152">
        <v>45000</v>
      </c>
      <c r="G21" s="158">
        <f t="shared" ref="G21:G27" si="0">F21*E21</f>
        <v>2169000</v>
      </c>
    </row>
    <row r="22" spans="2:7" x14ac:dyDescent="0.2">
      <c r="B22" s="134"/>
      <c r="C22" s="149" t="s">
        <v>277</v>
      </c>
      <c r="D22" s="150" t="s">
        <v>17</v>
      </c>
      <c r="E22" s="151">
        <v>1</v>
      </c>
      <c r="F22" s="152">
        <v>13770000</v>
      </c>
      <c r="G22" s="158">
        <f t="shared" si="0"/>
        <v>13770000</v>
      </c>
    </row>
    <row r="23" spans="2:7" x14ac:dyDescent="0.2">
      <c r="B23" s="134"/>
      <c r="C23" s="149" t="s">
        <v>278</v>
      </c>
      <c r="D23" s="150" t="s">
        <v>17</v>
      </c>
      <c r="E23" s="151">
        <v>1</v>
      </c>
      <c r="F23" s="152">
        <v>8505000</v>
      </c>
      <c r="G23" s="158">
        <f t="shared" si="0"/>
        <v>8505000</v>
      </c>
    </row>
    <row r="24" spans="2:7" x14ac:dyDescent="0.2">
      <c r="B24" s="134"/>
      <c r="C24" s="149" t="s">
        <v>289</v>
      </c>
      <c r="D24" s="153" t="s">
        <v>17</v>
      </c>
      <c r="E24" s="151">
        <v>1</v>
      </c>
      <c r="F24" s="152">
        <v>826000</v>
      </c>
      <c r="G24" s="158">
        <f t="shared" si="0"/>
        <v>826000</v>
      </c>
    </row>
    <row r="25" spans="2:7" x14ac:dyDescent="0.2">
      <c r="B25" s="134"/>
      <c r="C25" s="149" t="s">
        <v>288</v>
      </c>
      <c r="D25" s="153" t="s">
        <v>17</v>
      </c>
      <c r="E25" s="151">
        <v>1</v>
      </c>
      <c r="F25" s="152">
        <v>369600</v>
      </c>
      <c r="G25" s="158">
        <f t="shared" si="0"/>
        <v>369600</v>
      </c>
    </row>
    <row r="26" spans="2:7" x14ac:dyDescent="0.2">
      <c r="B26" s="134"/>
      <c r="C26" s="149" t="s">
        <v>286</v>
      </c>
      <c r="D26" s="153" t="s">
        <v>17</v>
      </c>
      <c r="E26" s="151">
        <v>1</v>
      </c>
      <c r="F26" s="152">
        <v>350000</v>
      </c>
      <c r="G26" s="158">
        <f t="shared" si="0"/>
        <v>350000</v>
      </c>
    </row>
    <row r="27" spans="2:7" x14ac:dyDescent="0.2">
      <c r="B27" s="134"/>
      <c r="C27" s="149" t="s">
        <v>285</v>
      </c>
      <c r="D27" s="153" t="s">
        <v>17</v>
      </c>
      <c r="E27" s="151">
        <v>1</v>
      </c>
      <c r="F27" s="152">
        <v>650000</v>
      </c>
      <c r="G27" s="158">
        <f t="shared" si="0"/>
        <v>650000</v>
      </c>
    </row>
    <row r="28" spans="2:7" x14ac:dyDescent="0.2">
      <c r="B28" s="134"/>
      <c r="C28" s="149"/>
      <c r="D28" s="153"/>
      <c r="E28" s="151"/>
      <c r="F28" s="152"/>
      <c r="G28" s="158"/>
    </row>
    <row r="29" spans="2:7" x14ac:dyDescent="0.2">
      <c r="B29" s="134"/>
      <c r="C29" s="149"/>
      <c r="D29" s="154"/>
      <c r="E29" s="151"/>
      <c r="F29" s="152"/>
      <c r="G29" s="158"/>
    </row>
    <row r="30" spans="2:7" ht="15.75" x14ac:dyDescent="0.25">
      <c r="B30" s="119">
        <v>3</v>
      </c>
      <c r="C30" s="120" t="s">
        <v>273</v>
      </c>
      <c r="D30" s="121"/>
      <c r="E30" s="128"/>
      <c r="F30" s="125"/>
      <c r="G30" s="161">
        <f>SUM(G31:G34)</f>
        <v>0</v>
      </c>
    </row>
    <row r="31" spans="2:7" x14ac:dyDescent="0.2">
      <c r="B31" s="104"/>
      <c r="C31" s="131"/>
      <c r="D31" s="132"/>
      <c r="E31" s="129"/>
      <c r="F31" s="126"/>
      <c r="G31" s="162">
        <f>F31*E31</f>
        <v>0</v>
      </c>
    </row>
    <row r="32" spans="2:7" x14ac:dyDescent="0.2">
      <c r="B32" s="104"/>
      <c r="C32" s="131"/>
      <c r="D32" s="132"/>
      <c r="E32" s="130"/>
      <c r="F32" s="126"/>
      <c r="G32" s="162"/>
    </row>
    <row r="33" spans="2:7" x14ac:dyDescent="0.2">
      <c r="B33" s="135"/>
      <c r="C33" s="136"/>
      <c r="D33" s="135"/>
      <c r="E33" s="137"/>
      <c r="F33" s="138"/>
      <c r="G33" s="165"/>
    </row>
    <row r="34" spans="2:7" x14ac:dyDescent="0.2">
      <c r="B34" s="139"/>
      <c r="C34" s="140"/>
      <c r="D34" s="141"/>
      <c r="E34" s="142"/>
      <c r="F34" s="143"/>
      <c r="G34" s="163"/>
    </row>
    <row r="35" spans="2:7" ht="27.75" customHeight="1" x14ac:dyDescent="0.25">
      <c r="B35" s="106"/>
      <c r="C35" s="105"/>
      <c r="D35" s="107"/>
      <c r="E35" s="108"/>
      <c r="F35" s="109"/>
      <c r="G35" s="118">
        <f>SUM(G30,G18,G15)</f>
        <v>29191200</v>
      </c>
    </row>
    <row r="36" spans="2:7" ht="15.75" x14ac:dyDescent="0.25">
      <c r="B36" s="82"/>
      <c r="C36" s="83"/>
      <c r="D36" s="110"/>
      <c r="E36" s="111"/>
      <c r="F36" s="84"/>
      <c r="G36" s="84"/>
    </row>
    <row r="37" spans="2:7" ht="15.75" x14ac:dyDescent="0.25">
      <c r="B37" s="82"/>
      <c r="C37" s="83"/>
      <c r="D37" s="110"/>
      <c r="E37" s="111"/>
      <c r="F37" s="84"/>
      <c r="G37" s="84"/>
    </row>
    <row r="39" spans="2:7" ht="15.75" x14ac:dyDescent="0.25">
      <c r="C39" s="167" t="s">
        <v>18</v>
      </c>
      <c r="D39" s="167"/>
      <c r="E39" s="93"/>
      <c r="F39" s="166">
        <f>G35</f>
        <v>29191200</v>
      </c>
      <c r="G39" s="112"/>
    </row>
    <row r="40" spans="2:7" ht="15.75" x14ac:dyDescent="0.25">
      <c r="C40" s="167" t="s">
        <v>19</v>
      </c>
      <c r="D40" s="167"/>
      <c r="E40" s="113">
        <v>0</v>
      </c>
      <c r="F40" s="86">
        <v>0</v>
      </c>
      <c r="G40" s="114"/>
    </row>
    <row r="41" spans="2:7" ht="15.75" x14ac:dyDescent="0.25">
      <c r="C41" s="167" t="s">
        <v>20</v>
      </c>
      <c r="D41" s="167"/>
      <c r="E41" s="113">
        <v>0</v>
      </c>
      <c r="F41" s="84">
        <v>0</v>
      </c>
      <c r="G41" s="114"/>
    </row>
    <row r="42" spans="2:7" ht="15.75" x14ac:dyDescent="0.25">
      <c r="C42" s="167" t="s">
        <v>21</v>
      </c>
      <c r="D42" s="167"/>
      <c r="E42" s="93"/>
      <c r="F42" s="166">
        <f>SUM(F39:F41)</f>
        <v>29191200</v>
      </c>
      <c r="G42" s="114"/>
    </row>
    <row r="43" spans="2:7" ht="15.75" x14ac:dyDescent="0.25">
      <c r="C43" s="167" t="s">
        <v>22</v>
      </c>
      <c r="D43" s="167"/>
      <c r="E43" s="93"/>
      <c r="F43" s="166">
        <f>ROUNDDOWN(F42,-4)</f>
        <v>29190000</v>
      </c>
      <c r="G43" s="114"/>
    </row>
    <row r="44" spans="2:7" ht="15.75" x14ac:dyDescent="0.25">
      <c r="C44" s="167"/>
      <c r="D44" s="167"/>
      <c r="E44" s="93"/>
      <c r="F44" s="86"/>
      <c r="G44" s="114"/>
    </row>
    <row r="45" spans="2:7" ht="15.75" x14ac:dyDescent="0.25">
      <c r="C45" s="85"/>
      <c r="D45" s="85"/>
      <c r="E45" s="93"/>
      <c r="F45" s="86"/>
    </row>
    <row r="46" spans="2:7" ht="15.75" x14ac:dyDescent="0.25">
      <c r="C46" s="87" t="s">
        <v>290</v>
      </c>
      <c r="D46" s="115"/>
      <c r="F46" s="86"/>
    </row>
    <row r="47" spans="2:7" ht="15.75" x14ac:dyDescent="0.25">
      <c r="C47" s="87"/>
      <c r="D47" s="115"/>
      <c r="F47" s="86"/>
    </row>
    <row r="48" spans="2:7" ht="15.75" x14ac:dyDescent="0.25">
      <c r="C48" s="87"/>
      <c r="D48" s="115"/>
      <c r="F48" s="86"/>
    </row>
    <row r="49" spans="3:7" ht="15.75" x14ac:dyDescent="0.25">
      <c r="C49" s="87"/>
      <c r="D49" s="115"/>
      <c r="F49" s="86"/>
    </row>
    <row r="50" spans="3:7" ht="15.75" x14ac:dyDescent="0.25">
      <c r="C50" s="167"/>
      <c r="D50" s="167"/>
    </row>
    <row r="51" spans="3:7" x14ac:dyDescent="0.2">
      <c r="C51" s="116" t="s">
        <v>23</v>
      </c>
    </row>
    <row r="52" spans="3:7" x14ac:dyDescent="0.2">
      <c r="C52" s="90" t="s">
        <v>24</v>
      </c>
    </row>
    <row r="53" spans="3:7" x14ac:dyDescent="0.2">
      <c r="C53" s="90" t="s">
        <v>25</v>
      </c>
    </row>
    <row r="54" spans="3:7" x14ac:dyDescent="0.2">
      <c r="C54" s="90" t="s">
        <v>26</v>
      </c>
    </row>
    <row r="55" spans="3:7" x14ac:dyDescent="0.2">
      <c r="C55" s="90" t="s">
        <v>287</v>
      </c>
    </row>
    <row r="56" spans="3:7" x14ac:dyDescent="0.2">
      <c r="C56" s="79" t="s">
        <v>27</v>
      </c>
    </row>
    <row r="57" spans="3:7" x14ac:dyDescent="0.2">
      <c r="C57" s="79" t="s">
        <v>28</v>
      </c>
    </row>
    <row r="58" spans="3:7" ht="31.5" x14ac:dyDescent="0.25">
      <c r="C58" s="88" t="s">
        <v>29</v>
      </c>
    </row>
    <row r="62" spans="3:7" x14ac:dyDescent="0.2">
      <c r="C62" s="89" t="s">
        <v>30</v>
      </c>
      <c r="E62" s="94" t="s">
        <v>31</v>
      </c>
      <c r="G62" s="89" t="s">
        <v>32</v>
      </c>
    </row>
    <row r="63" spans="3:7" x14ac:dyDescent="0.2">
      <c r="C63" s="89"/>
      <c r="G63" s="89"/>
    </row>
    <row r="64" spans="3:7" x14ac:dyDescent="0.2">
      <c r="C64" s="89"/>
      <c r="G64" s="89"/>
    </row>
    <row r="65" spans="3:7" x14ac:dyDescent="0.2">
      <c r="C65" s="89"/>
      <c r="G65" s="89"/>
    </row>
    <row r="66" spans="3:7" ht="15.75" x14ac:dyDescent="0.25">
      <c r="C66" s="80"/>
      <c r="G66" s="89"/>
    </row>
    <row r="67" spans="3:7" ht="15.75" x14ac:dyDescent="0.25">
      <c r="C67" s="80"/>
      <c r="G67" s="89"/>
    </row>
    <row r="68" spans="3:7" x14ac:dyDescent="0.2">
      <c r="C68" s="89"/>
      <c r="G68" s="89"/>
    </row>
    <row r="69" spans="3:7" x14ac:dyDescent="0.2">
      <c r="C69" s="89" t="s">
        <v>33</v>
      </c>
      <c r="E69" s="117" t="s">
        <v>34</v>
      </c>
      <c r="G69" s="89" t="s">
        <v>34</v>
      </c>
    </row>
  </sheetData>
  <mergeCells count="13">
    <mergeCell ref="C42:D42"/>
    <mergeCell ref="C43:D43"/>
    <mergeCell ref="C44:D44"/>
    <mergeCell ref="C50:D50"/>
    <mergeCell ref="B1:G1"/>
    <mergeCell ref="C39:D39"/>
    <mergeCell ref="C40:D40"/>
    <mergeCell ref="C41:D41"/>
    <mergeCell ref="C13:C14"/>
    <mergeCell ref="D13:D14"/>
    <mergeCell ref="E13:E14"/>
    <mergeCell ref="B13:B14"/>
    <mergeCell ref="F2:G2"/>
  </mergeCells>
  <pageMargins left="0.24" right="0.24" top="0.75" bottom="0.75" header="0.3" footer="0.3"/>
  <pageSetup paperSize="9" scale="61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2"/>
  <sheetViews>
    <sheetView zoomScale="60" zoomScaleNormal="60" workbookViewId="0">
      <selection activeCell="D53" sqref="D53"/>
    </sheetView>
  </sheetViews>
  <sheetFormatPr defaultColWidth="9.140625" defaultRowHeight="15.75" x14ac:dyDescent="0.25"/>
  <cols>
    <col min="1" max="1" width="32.7109375" style="13" customWidth="1"/>
    <col min="2" max="2" width="105.7109375" style="13" customWidth="1"/>
    <col min="3" max="3" width="37.140625" style="13" customWidth="1"/>
    <col min="4" max="16384" width="9.140625" style="13"/>
  </cols>
  <sheetData>
    <row r="1" spans="1:3" ht="31.5" x14ac:dyDescent="0.25">
      <c r="A1" s="14" t="s">
        <v>35</v>
      </c>
      <c r="B1" s="12" t="s">
        <v>36</v>
      </c>
      <c r="C1" s="12" t="s">
        <v>37</v>
      </c>
    </row>
    <row r="2" spans="1:3" x14ac:dyDescent="0.25">
      <c r="A2" s="11" t="s">
        <v>38</v>
      </c>
      <c r="B2" s="14" t="s">
        <v>39</v>
      </c>
    </row>
    <row r="3" spans="1:3" x14ac:dyDescent="0.25">
      <c r="A3" s="11" t="s">
        <v>40</v>
      </c>
      <c r="B3" s="13" t="s">
        <v>41</v>
      </c>
    </row>
    <row r="4" spans="1:3" x14ac:dyDescent="0.25">
      <c r="A4" s="11" t="s">
        <v>42</v>
      </c>
      <c r="B4" s="13" t="s">
        <v>43</v>
      </c>
    </row>
    <row r="5" spans="1:3" x14ac:dyDescent="0.25">
      <c r="A5" s="11" t="s">
        <v>44</v>
      </c>
      <c r="B5" s="13" t="s">
        <v>45</v>
      </c>
    </row>
    <row r="6" spans="1:3" x14ac:dyDescent="0.25">
      <c r="A6" s="11" t="s">
        <v>46</v>
      </c>
      <c r="B6" s="13" t="s">
        <v>47</v>
      </c>
    </row>
    <row r="7" spans="1:3" x14ac:dyDescent="0.25">
      <c r="B7" s="13" t="s">
        <v>48</v>
      </c>
    </row>
    <row r="8" spans="1:3" x14ac:dyDescent="0.25">
      <c r="B8" s="13" t="s">
        <v>49</v>
      </c>
    </row>
    <row r="9" spans="1:3" x14ac:dyDescent="0.25">
      <c r="B9" s="13" t="s">
        <v>2</v>
      </c>
    </row>
    <row r="10" spans="1:3" x14ac:dyDescent="0.25">
      <c r="B10" s="15"/>
    </row>
    <row r="11" spans="1:3" ht="35.25" x14ac:dyDescent="0.25">
      <c r="A11" s="179" t="s">
        <v>50</v>
      </c>
      <c r="B11" s="179"/>
      <c r="C11" s="179"/>
    </row>
    <row r="13" spans="1:3" ht="20.25" x14ac:dyDescent="0.3">
      <c r="A13" s="180" t="s">
        <v>51</v>
      </c>
      <c r="B13" s="180"/>
      <c r="C13" s="180"/>
    </row>
    <row r="14" spans="1:3" x14ac:dyDescent="0.25">
      <c r="B14" s="14"/>
    </row>
    <row r="15" spans="1:3" ht="15.75" customHeight="1" x14ac:dyDescent="0.25">
      <c r="B15" s="17" t="s">
        <v>52</v>
      </c>
    </row>
    <row r="16" spans="1:3" ht="15.75" customHeight="1" x14ac:dyDescent="0.25">
      <c r="B16" s="18" t="s">
        <v>53</v>
      </c>
    </row>
    <row r="17" spans="2:2" ht="15.75" customHeight="1" x14ac:dyDescent="0.25">
      <c r="B17" s="17" t="s">
        <v>54</v>
      </c>
    </row>
    <row r="18" spans="2:2" x14ac:dyDescent="0.25">
      <c r="B18" s="14" t="s">
        <v>55</v>
      </c>
    </row>
    <row r="19" spans="2:2" x14ac:dyDescent="0.25">
      <c r="B19" s="14" t="s">
        <v>56</v>
      </c>
    </row>
    <row r="20" spans="2:2" x14ac:dyDescent="0.25">
      <c r="B20" s="14" t="s">
        <v>57</v>
      </c>
    </row>
    <row r="21" spans="2:2" x14ac:dyDescent="0.25">
      <c r="B21" s="14" t="s">
        <v>58</v>
      </c>
    </row>
    <row r="22" spans="2:2" ht="15.75" customHeight="1" x14ac:dyDescent="0.25">
      <c r="B22" s="12" t="s">
        <v>59</v>
      </c>
    </row>
    <row r="23" spans="2:2" x14ac:dyDescent="0.25">
      <c r="B23" s="14" t="s">
        <v>60</v>
      </c>
    </row>
    <row r="24" spans="2:2" x14ac:dyDescent="0.25">
      <c r="B24" s="14" t="s">
        <v>61</v>
      </c>
    </row>
    <row r="25" spans="2:2" x14ac:dyDescent="0.25">
      <c r="B25" s="14" t="s">
        <v>62</v>
      </c>
    </row>
    <row r="26" spans="2:2" x14ac:dyDescent="0.25">
      <c r="B26" s="14" t="s">
        <v>63</v>
      </c>
    </row>
    <row r="27" spans="2:2" x14ac:dyDescent="0.25">
      <c r="B27" s="14" t="s">
        <v>64</v>
      </c>
    </row>
    <row r="28" spans="2:2" x14ac:dyDescent="0.25">
      <c r="B28" s="14" t="s">
        <v>65</v>
      </c>
    </row>
    <row r="29" spans="2:2" x14ac:dyDescent="0.25">
      <c r="B29" s="14" t="s">
        <v>66</v>
      </c>
    </row>
    <row r="30" spans="2:2" x14ac:dyDescent="0.25">
      <c r="B30" s="14" t="s">
        <v>67</v>
      </c>
    </row>
    <row r="31" spans="2:2" x14ac:dyDescent="0.25">
      <c r="B31" s="14" t="s">
        <v>68</v>
      </c>
    </row>
    <row r="32" spans="2:2" x14ac:dyDescent="0.25">
      <c r="B32" s="14" t="s">
        <v>69</v>
      </c>
    </row>
    <row r="33" spans="2:2" x14ac:dyDescent="0.25">
      <c r="B33" s="14" t="s">
        <v>70</v>
      </c>
    </row>
    <row r="34" spans="2:2" x14ac:dyDescent="0.25">
      <c r="B34" s="14" t="s">
        <v>71</v>
      </c>
    </row>
    <row r="35" spans="2:2" x14ac:dyDescent="0.25">
      <c r="B35" s="14" t="s">
        <v>72</v>
      </c>
    </row>
    <row r="36" spans="2:2" ht="16.5" customHeight="1" x14ac:dyDescent="0.25">
      <c r="B36" s="17" t="s">
        <v>73</v>
      </c>
    </row>
    <row r="37" spans="2:2" x14ac:dyDescent="0.25">
      <c r="B37" s="14" t="s">
        <v>74</v>
      </c>
    </row>
    <row r="38" spans="2:2" ht="16.5" customHeight="1" x14ac:dyDescent="0.25">
      <c r="B38" s="12" t="s">
        <v>75</v>
      </c>
    </row>
    <row r="39" spans="2:2" x14ac:dyDescent="0.25">
      <c r="B39" s="14" t="s">
        <v>56</v>
      </c>
    </row>
    <row r="40" spans="2:2" x14ac:dyDescent="0.25">
      <c r="B40" s="14" t="s">
        <v>56</v>
      </c>
    </row>
    <row r="41" spans="2:2" x14ac:dyDescent="0.25">
      <c r="B41" s="14" t="s">
        <v>76</v>
      </c>
    </row>
    <row r="42" spans="2:2" ht="16.5" customHeight="1" x14ac:dyDescent="0.25">
      <c r="B42" s="17" t="s">
        <v>77</v>
      </c>
    </row>
    <row r="43" spans="2:2" ht="15.75" customHeight="1" x14ac:dyDescent="0.25">
      <c r="B43" s="17" t="s">
        <v>78</v>
      </c>
    </row>
    <row r="44" spans="2:2" ht="16.5" customHeight="1" x14ac:dyDescent="0.25">
      <c r="B44" s="17" t="s">
        <v>79</v>
      </c>
    </row>
    <row r="45" spans="2:2" ht="16.5" customHeight="1" x14ac:dyDescent="0.25">
      <c r="B45" s="17" t="s">
        <v>80</v>
      </c>
    </row>
    <row r="46" spans="2:2" ht="16.5" customHeight="1" x14ac:dyDescent="0.25">
      <c r="B46" s="17" t="s">
        <v>81</v>
      </c>
    </row>
    <row r="47" spans="2:2" x14ac:dyDescent="0.25">
      <c r="B47" s="14" t="s">
        <v>56</v>
      </c>
    </row>
    <row r="48" spans="2:2" x14ac:dyDescent="0.25">
      <c r="B48" s="14" t="s">
        <v>82</v>
      </c>
    </row>
    <row r="49" spans="1:3" ht="15.75" customHeight="1" x14ac:dyDescent="0.25">
      <c r="B49" s="17" t="s">
        <v>83</v>
      </c>
    </row>
    <row r="50" spans="1:3" ht="16.5" customHeight="1" x14ac:dyDescent="0.25">
      <c r="B50" s="17" t="s">
        <v>84</v>
      </c>
    </row>
    <row r="51" spans="1:3" x14ac:dyDescent="0.25">
      <c r="B51" s="14" t="s">
        <v>56</v>
      </c>
    </row>
    <row r="52" spans="1:3" x14ac:dyDescent="0.25">
      <c r="B52" s="14" t="s">
        <v>56</v>
      </c>
    </row>
    <row r="53" spans="1:3" x14ac:dyDescent="0.25">
      <c r="B53" s="14" t="s">
        <v>85</v>
      </c>
    </row>
    <row r="54" spans="1:3" x14ac:dyDescent="0.25">
      <c r="B54" s="14" t="s">
        <v>56</v>
      </c>
    </row>
    <row r="55" spans="1:3" x14ac:dyDescent="0.25">
      <c r="B55" s="14" t="s">
        <v>56</v>
      </c>
    </row>
    <row r="56" spans="1:3" x14ac:dyDescent="0.25">
      <c r="B56" s="14" t="s">
        <v>56</v>
      </c>
    </row>
    <row r="57" spans="1:3" x14ac:dyDescent="0.25">
      <c r="B57" s="14" t="s">
        <v>56</v>
      </c>
    </row>
    <row r="58" spans="1:3" x14ac:dyDescent="0.25">
      <c r="B58" s="14" t="s">
        <v>56</v>
      </c>
    </row>
    <row r="59" spans="1:3" x14ac:dyDescent="0.25">
      <c r="B59" s="14" t="s">
        <v>56</v>
      </c>
    </row>
    <row r="60" spans="1:3" x14ac:dyDescent="0.25">
      <c r="B60" s="14"/>
    </row>
    <row r="61" spans="1:3" x14ac:dyDescent="0.25">
      <c r="A61" s="178" t="s">
        <v>86</v>
      </c>
      <c r="B61" s="178"/>
      <c r="C61" s="178"/>
    </row>
    <row r="64" spans="1:3" x14ac:dyDescent="0.25">
      <c r="A64" s="16" t="s">
        <v>87</v>
      </c>
      <c r="B64" s="19" t="s">
        <v>88</v>
      </c>
      <c r="C64" s="16" t="s">
        <v>89</v>
      </c>
    </row>
    <row r="65" spans="1:3" x14ac:dyDescent="0.25">
      <c r="A65" s="16"/>
      <c r="B65" s="19"/>
    </row>
    <row r="66" spans="1:3" x14ac:dyDescent="0.25">
      <c r="A66" s="16"/>
      <c r="B66" s="19"/>
    </row>
    <row r="67" spans="1:3" x14ac:dyDescent="0.25">
      <c r="A67" s="16"/>
      <c r="B67" s="19"/>
    </row>
    <row r="68" spans="1:3" x14ac:dyDescent="0.25">
      <c r="A68" s="16" t="s">
        <v>90</v>
      </c>
      <c r="B68" s="19"/>
      <c r="C68" s="16" t="s">
        <v>90</v>
      </c>
    </row>
    <row r="69" spans="1:3" x14ac:dyDescent="0.25">
      <c r="A69" s="16"/>
      <c r="B69" s="19"/>
    </row>
    <row r="70" spans="1:3" x14ac:dyDescent="0.25">
      <c r="A70" s="16"/>
      <c r="B70" s="19"/>
    </row>
    <row r="71" spans="1:3" x14ac:dyDescent="0.25">
      <c r="A71" s="20" t="s">
        <v>91</v>
      </c>
      <c r="B71" s="91" t="s">
        <v>91</v>
      </c>
      <c r="C71" s="91" t="s">
        <v>91</v>
      </c>
    </row>
    <row r="72" spans="1:3" x14ac:dyDescent="0.25">
      <c r="B72" s="21"/>
      <c r="C72" s="16"/>
    </row>
  </sheetData>
  <mergeCells count="3">
    <mergeCell ref="A61:C61"/>
    <mergeCell ref="A11:C11"/>
    <mergeCell ref="A13:C13"/>
  </mergeCells>
  <pageMargins left="0.7" right="0.7" top="0.75" bottom="0.75" header="0.3" footer="0.3"/>
  <pageSetup paperSize="9" scale="49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91"/>
  <sheetViews>
    <sheetView topLeftCell="A14" workbookViewId="0">
      <selection activeCell="D26" sqref="D26"/>
    </sheetView>
  </sheetViews>
  <sheetFormatPr defaultColWidth="9.140625" defaultRowHeight="15.75" x14ac:dyDescent="0.25"/>
  <cols>
    <col min="1" max="1" width="2.140625" style="22" customWidth="1"/>
    <col min="2" max="2" width="86.85546875" style="22" bestFit="1" customWidth="1"/>
    <col min="3" max="3" width="25" style="22" bestFit="1" customWidth="1"/>
    <col min="4" max="4" width="33.85546875" style="22" bestFit="1" customWidth="1"/>
    <col min="5" max="16384" width="9.140625" style="22"/>
  </cols>
  <sheetData>
    <row r="1" spans="2:4" x14ac:dyDescent="0.25">
      <c r="B1" s="22" t="s">
        <v>92</v>
      </c>
      <c r="C1" s="22" t="s">
        <v>93</v>
      </c>
      <c r="D1" s="12" t="s">
        <v>94</v>
      </c>
    </row>
    <row r="2" spans="2:4" x14ac:dyDescent="0.25">
      <c r="C2" s="22" t="s">
        <v>95</v>
      </c>
      <c r="D2" s="22" t="s">
        <v>96</v>
      </c>
    </row>
    <row r="3" spans="2:4" x14ac:dyDescent="0.25">
      <c r="C3" s="23" t="s">
        <v>38</v>
      </c>
      <c r="D3" s="24" t="s">
        <v>39</v>
      </c>
    </row>
    <row r="4" spans="2:4" x14ac:dyDescent="0.25">
      <c r="C4" s="23" t="s">
        <v>97</v>
      </c>
      <c r="D4" s="22" t="s">
        <v>48</v>
      </c>
    </row>
    <row r="5" spans="2:4" x14ac:dyDescent="0.25">
      <c r="C5" s="23" t="s">
        <v>98</v>
      </c>
      <c r="D5" s="22" t="s">
        <v>99</v>
      </c>
    </row>
    <row r="6" spans="2:4" x14ac:dyDescent="0.25">
      <c r="C6" s="23"/>
      <c r="D6" s="22" t="s">
        <v>100</v>
      </c>
    </row>
    <row r="7" spans="2:4" x14ac:dyDescent="0.25">
      <c r="C7" s="23" t="s">
        <v>101</v>
      </c>
      <c r="D7" s="22" t="s">
        <v>102</v>
      </c>
    </row>
    <row r="8" spans="2:4" x14ac:dyDescent="0.25">
      <c r="C8" s="23" t="s">
        <v>103</v>
      </c>
      <c r="D8" s="25" t="s">
        <v>104</v>
      </c>
    </row>
    <row r="9" spans="2:4" x14ac:dyDescent="0.25">
      <c r="B9" s="23"/>
    </row>
    <row r="10" spans="2:4" x14ac:dyDescent="0.25">
      <c r="B10" s="23" t="s">
        <v>105</v>
      </c>
    </row>
    <row r="12" spans="2:4" ht="31.5" x14ac:dyDescent="0.25">
      <c r="B12" s="26" t="s">
        <v>106</v>
      </c>
      <c r="C12" s="26"/>
      <c r="D12" s="26"/>
    </row>
    <row r="13" spans="2:4" x14ac:dyDescent="0.25">
      <c r="B13" s="26" t="s">
        <v>107</v>
      </c>
      <c r="C13" s="26"/>
      <c r="D13" s="26"/>
    </row>
    <row r="14" spans="2:4" x14ac:dyDescent="0.25">
      <c r="B14" s="22" t="s">
        <v>108</v>
      </c>
    </row>
    <row r="15" spans="2:4" x14ac:dyDescent="0.25">
      <c r="B15" s="26" t="s">
        <v>109</v>
      </c>
      <c r="C15" s="26"/>
      <c r="D15" s="26"/>
    </row>
    <row r="16" spans="2:4" x14ac:dyDescent="0.25">
      <c r="B16" s="22" t="s">
        <v>110</v>
      </c>
    </row>
    <row r="18" spans="2:3" x14ac:dyDescent="0.25">
      <c r="B18" s="27" t="s">
        <v>111</v>
      </c>
    </row>
    <row r="19" spans="2:3" x14ac:dyDescent="0.25">
      <c r="B19" s="28"/>
      <c r="C19" s="29"/>
    </row>
    <row r="20" spans="2:3" x14ac:dyDescent="0.25">
      <c r="B20" s="30" t="s">
        <v>112</v>
      </c>
      <c r="C20" s="28" t="s">
        <v>113</v>
      </c>
    </row>
    <row r="21" spans="2:3" x14ac:dyDescent="0.25">
      <c r="B21" s="31"/>
      <c r="C21" s="28" t="s">
        <v>114</v>
      </c>
    </row>
    <row r="22" spans="2:3" x14ac:dyDescent="0.25">
      <c r="B22" s="28"/>
    </row>
    <row r="23" spans="2:3" x14ac:dyDescent="0.25">
      <c r="B23" s="30" t="s">
        <v>115</v>
      </c>
      <c r="C23" s="28" t="s">
        <v>113</v>
      </c>
    </row>
    <row r="24" spans="2:3" x14ac:dyDescent="0.25">
      <c r="B24" s="31"/>
      <c r="C24" s="28" t="s">
        <v>116</v>
      </c>
    </row>
    <row r="25" spans="2:3" x14ac:dyDescent="0.25">
      <c r="B25" s="31"/>
      <c r="C25" s="28"/>
    </row>
    <row r="26" spans="2:3" x14ac:dyDescent="0.25">
      <c r="B26" s="30" t="s">
        <v>117</v>
      </c>
      <c r="C26" s="28" t="s">
        <v>113</v>
      </c>
    </row>
    <row r="27" spans="2:3" x14ac:dyDescent="0.25">
      <c r="B27" s="31"/>
      <c r="C27" s="28" t="s">
        <v>116</v>
      </c>
    </row>
    <row r="28" spans="2:3" x14ac:dyDescent="0.25">
      <c r="B28" s="31"/>
      <c r="C28" s="28"/>
    </row>
    <row r="29" spans="2:3" x14ac:dyDescent="0.25">
      <c r="B29" s="30" t="s">
        <v>118</v>
      </c>
      <c r="C29" s="28" t="s">
        <v>113</v>
      </c>
    </row>
    <row r="30" spans="2:3" x14ac:dyDescent="0.25">
      <c r="B30" s="31"/>
      <c r="C30" s="28" t="s">
        <v>114</v>
      </c>
    </row>
    <row r="31" spans="2:3" x14ac:dyDescent="0.25">
      <c r="B31" s="31"/>
      <c r="C31" s="28"/>
    </row>
    <row r="32" spans="2:3" x14ac:dyDescent="0.25">
      <c r="B32" s="30" t="s">
        <v>119</v>
      </c>
      <c r="C32" s="28" t="s">
        <v>113</v>
      </c>
    </row>
    <row r="33" spans="2:3" x14ac:dyDescent="0.25">
      <c r="B33" s="31"/>
      <c r="C33" s="32" t="s">
        <v>116</v>
      </c>
    </row>
    <row r="34" spans="2:3" x14ac:dyDescent="0.25">
      <c r="B34" s="31"/>
      <c r="C34" s="32"/>
    </row>
    <row r="35" spans="2:3" x14ac:dyDescent="0.25">
      <c r="B35" s="30" t="s">
        <v>120</v>
      </c>
      <c r="C35" s="28" t="s">
        <v>113</v>
      </c>
    </row>
    <row r="36" spans="2:3" x14ac:dyDescent="0.25">
      <c r="B36" s="31"/>
      <c r="C36" s="32" t="s">
        <v>114</v>
      </c>
    </row>
    <row r="37" spans="2:3" x14ac:dyDescent="0.25">
      <c r="B37" s="31"/>
      <c r="C37" s="32"/>
    </row>
    <row r="38" spans="2:3" x14ac:dyDescent="0.25">
      <c r="B38" s="30" t="s">
        <v>121</v>
      </c>
      <c r="C38" s="28" t="s">
        <v>113</v>
      </c>
    </row>
    <row r="39" spans="2:3" x14ac:dyDescent="0.25">
      <c r="B39" s="31"/>
      <c r="C39" s="32" t="s">
        <v>114</v>
      </c>
    </row>
    <row r="40" spans="2:3" x14ac:dyDescent="0.25">
      <c r="B40" s="31"/>
      <c r="C40" s="32"/>
    </row>
    <row r="41" spans="2:3" x14ac:dyDescent="0.25">
      <c r="B41" s="30" t="s">
        <v>122</v>
      </c>
      <c r="C41" s="28" t="s">
        <v>113</v>
      </c>
    </row>
    <row r="42" spans="2:3" x14ac:dyDescent="0.25">
      <c r="B42" s="31"/>
      <c r="C42" s="32" t="s">
        <v>116</v>
      </c>
    </row>
    <row r="43" spans="2:3" x14ac:dyDescent="0.25">
      <c r="B43" s="31"/>
      <c r="C43" s="32"/>
    </row>
    <row r="44" spans="2:3" x14ac:dyDescent="0.25">
      <c r="B44" s="30" t="s">
        <v>123</v>
      </c>
      <c r="C44" s="28" t="s">
        <v>113</v>
      </c>
    </row>
    <row r="45" spans="2:3" x14ac:dyDescent="0.25">
      <c r="B45" s="31"/>
      <c r="C45" s="32" t="s">
        <v>116</v>
      </c>
    </row>
    <row r="46" spans="2:3" x14ac:dyDescent="0.25">
      <c r="B46" s="31"/>
      <c r="C46" s="32"/>
    </row>
    <row r="47" spans="2:3" x14ac:dyDescent="0.25">
      <c r="B47" s="30" t="s">
        <v>124</v>
      </c>
      <c r="C47" s="28" t="s">
        <v>113</v>
      </c>
    </row>
    <row r="48" spans="2:3" x14ac:dyDescent="0.25">
      <c r="B48" s="31"/>
      <c r="C48" s="32" t="s">
        <v>116</v>
      </c>
    </row>
    <row r="49" spans="2:3" x14ac:dyDescent="0.25">
      <c r="B49" s="31"/>
      <c r="C49" s="32"/>
    </row>
    <row r="50" spans="2:3" x14ac:dyDescent="0.25">
      <c r="B50" s="30" t="s">
        <v>125</v>
      </c>
      <c r="C50" s="28" t="s">
        <v>113</v>
      </c>
    </row>
    <row r="51" spans="2:3" x14ac:dyDescent="0.25">
      <c r="B51" s="31"/>
      <c r="C51" s="32" t="s">
        <v>116</v>
      </c>
    </row>
    <row r="52" spans="2:3" x14ac:dyDescent="0.25">
      <c r="B52" s="31"/>
      <c r="C52" s="32"/>
    </row>
    <row r="53" spans="2:3" x14ac:dyDescent="0.25">
      <c r="B53" s="30" t="s">
        <v>126</v>
      </c>
      <c r="C53" s="28" t="s">
        <v>113</v>
      </c>
    </row>
    <row r="54" spans="2:3" x14ac:dyDescent="0.25">
      <c r="B54" s="31"/>
      <c r="C54" s="32" t="s">
        <v>116</v>
      </c>
    </row>
    <row r="55" spans="2:3" x14ac:dyDescent="0.25">
      <c r="B55" s="31"/>
      <c r="C55" s="32"/>
    </row>
    <row r="56" spans="2:3" x14ac:dyDescent="0.25">
      <c r="B56" s="30" t="s">
        <v>127</v>
      </c>
      <c r="C56" s="28" t="s">
        <v>113</v>
      </c>
    </row>
    <row r="57" spans="2:3" x14ac:dyDescent="0.25">
      <c r="B57" s="31"/>
      <c r="C57" s="32" t="s">
        <v>116</v>
      </c>
    </row>
    <row r="58" spans="2:3" x14ac:dyDescent="0.25">
      <c r="B58" s="31"/>
      <c r="C58" s="32"/>
    </row>
    <row r="59" spans="2:3" x14ac:dyDescent="0.25">
      <c r="B59" s="30" t="s">
        <v>128</v>
      </c>
      <c r="C59" s="28" t="s">
        <v>113</v>
      </c>
    </row>
    <row r="60" spans="2:3" x14ac:dyDescent="0.25">
      <c r="B60" s="31"/>
      <c r="C60" s="32" t="s">
        <v>116</v>
      </c>
    </row>
    <row r="61" spans="2:3" x14ac:dyDescent="0.25">
      <c r="B61" s="31"/>
      <c r="C61" s="32"/>
    </row>
    <row r="62" spans="2:3" x14ac:dyDescent="0.25">
      <c r="B62" s="30" t="s">
        <v>127</v>
      </c>
      <c r="C62" s="28" t="s">
        <v>113</v>
      </c>
    </row>
    <row r="63" spans="2:3" x14ac:dyDescent="0.25">
      <c r="B63" s="31"/>
      <c r="C63" s="32" t="s">
        <v>116</v>
      </c>
    </row>
    <row r="64" spans="2:3" x14ac:dyDescent="0.25">
      <c r="B64" s="31"/>
      <c r="C64" s="32"/>
    </row>
    <row r="65" spans="2:4" x14ac:dyDescent="0.25">
      <c r="B65" s="31"/>
      <c r="C65" s="32"/>
    </row>
    <row r="66" spans="2:4" x14ac:dyDescent="0.25">
      <c r="B66" s="31"/>
      <c r="C66" s="32"/>
    </row>
    <row r="67" spans="2:4" x14ac:dyDescent="0.25">
      <c r="B67" s="27" t="s">
        <v>129</v>
      </c>
      <c r="C67" s="28"/>
    </row>
    <row r="68" spans="2:4" x14ac:dyDescent="0.25">
      <c r="B68" s="28"/>
      <c r="C68" s="28"/>
    </row>
    <row r="69" spans="2:4" x14ac:dyDescent="0.25">
      <c r="B69" s="33" t="s">
        <v>130</v>
      </c>
      <c r="C69" s="28" t="s">
        <v>131</v>
      </c>
    </row>
    <row r="70" spans="2:4" x14ac:dyDescent="0.25">
      <c r="B70" s="34" t="s">
        <v>132</v>
      </c>
      <c r="C70" s="28" t="s">
        <v>131</v>
      </c>
    </row>
    <row r="71" spans="2:4" x14ac:dyDescent="0.25">
      <c r="B71" s="33" t="s">
        <v>133</v>
      </c>
      <c r="C71" s="28" t="s">
        <v>131</v>
      </c>
    </row>
    <row r="72" spans="2:4" x14ac:dyDescent="0.25">
      <c r="B72" s="35"/>
      <c r="C72" s="28"/>
    </row>
    <row r="73" spans="2:4" x14ac:dyDescent="0.25">
      <c r="B73" s="27" t="s">
        <v>134</v>
      </c>
      <c r="C73" s="28" t="s">
        <v>135</v>
      </c>
    </row>
    <row r="74" spans="2:4" ht="47.25" x14ac:dyDescent="0.25">
      <c r="B74" s="36" t="s">
        <v>136</v>
      </c>
      <c r="C74" s="37" t="s">
        <v>137</v>
      </c>
    </row>
    <row r="75" spans="2:4" ht="47.25" x14ac:dyDescent="0.25">
      <c r="B75" s="36" t="s">
        <v>138</v>
      </c>
      <c r="C75" s="37" t="s">
        <v>139</v>
      </c>
    </row>
    <row r="76" spans="2:4" x14ac:dyDescent="0.25">
      <c r="B76" s="28"/>
      <c r="D76" s="28"/>
    </row>
    <row r="77" spans="2:4" x14ac:dyDescent="0.25">
      <c r="B77" s="27" t="s">
        <v>140</v>
      </c>
      <c r="D77" s="28"/>
    </row>
    <row r="78" spans="2:4" x14ac:dyDescent="0.25">
      <c r="B78" s="28"/>
      <c r="D78" s="28"/>
    </row>
    <row r="79" spans="2:4" x14ac:dyDescent="0.25">
      <c r="B79" s="22" t="s">
        <v>141</v>
      </c>
    </row>
    <row r="80" spans="2:4" x14ac:dyDescent="0.25">
      <c r="B80" s="22" t="s">
        <v>142</v>
      </c>
    </row>
    <row r="81" spans="2:12" x14ac:dyDescent="0.25">
      <c r="B81" s="26" t="s">
        <v>143</v>
      </c>
      <c r="C81" s="26"/>
      <c r="D81" s="26"/>
    </row>
    <row r="82" spans="2:12" x14ac:dyDescent="0.25">
      <c r="B82" s="25" t="s">
        <v>144</v>
      </c>
      <c r="C82" s="25"/>
      <c r="D82" s="25"/>
      <c r="E82" s="24"/>
    </row>
    <row r="83" spans="2:12" x14ac:dyDescent="0.25">
      <c r="L83" s="38"/>
    </row>
    <row r="85" spans="2:12" x14ac:dyDescent="0.25">
      <c r="B85" s="39" t="s">
        <v>87</v>
      </c>
      <c r="D85" s="39" t="s">
        <v>89</v>
      </c>
    </row>
    <row r="86" spans="2:12" x14ac:dyDescent="0.25">
      <c r="B86" s="39"/>
      <c r="D86" s="39"/>
    </row>
    <row r="87" spans="2:12" x14ac:dyDescent="0.25">
      <c r="B87" s="39"/>
      <c r="D87" s="39"/>
    </row>
    <row r="88" spans="2:12" x14ac:dyDescent="0.25">
      <c r="B88" s="39"/>
      <c r="D88" s="39"/>
    </row>
    <row r="89" spans="2:12" x14ac:dyDescent="0.25">
      <c r="B89" s="38"/>
    </row>
    <row r="90" spans="2:12" x14ac:dyDescent="0.25">
      <c r="B90" s="38"/>
    </row>
    <row r="91" spans="2:12" x14ac:dyDescent="0.25">
      <c r="B91" s="40" t="s">
        <v>145</v>
      </c>
      <c r="D91" s="39" t="s">
        <v>145</v>
      </c>
    </row>
  </sheetData>
  <pageMargins left="0.7" right="0.7" top="0.75" bottom="0.75" header="0.3" footer="0.3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9"/>
  <sheetViews>
    <sheetView view="pageBreakPreview" topLeftCell="A26" zoomScale="70" zoomScaleNormal="60" zoomScaleSheetLayoutView="70" workbookViewId="0">
      <selection activeCell="E58" sqref="E58"/>
    </sheetView>
  </sheetViews>
  <sheetFormatPr defaultColWidth="9.140625" defaultRowHeight="15.75" x14ac:dyDescent="0.25"/>
  <cols>
    <col min="1" max="1" width="3.140625" style="41" customWidth="1"/>
    <col min="2" max="2" width="79.28515625" style="41" bestFit="1" customWidth="1"/>
    <col min="3" max="3" width="13.85546875" style="41" bestFit="1" customWidth="1"/>
    <col min="4" max="4" width="44.28515625" style="41" bestFit="1" customWidth="1"/>
    <col min="5" max="5" width="27.28515625" style="41" customWidth="1"/>
    <col min="6" max="6" width="9.140625" style="41" customWidth="1"/>
    <col min="7" max="7" width="11.42578125" style="41" customWidth="1"/>
    <col min="8" max="8" width="9.140625" style="41" customWidth="1"/>
    <col min="9" max="16384" width="9.140625" style="41"/>
  </cols>
  <sheetData>
    <row r="1" spans="2:5" ht="31.5" x14ac:dyDescent="0.25">
      <c r="B1" s="22" t="s">
        <v>92</v>
      </c>
      <c r="D1" s="41" t="s">
        <v>35</v>
      </c>
      <c r="E1" s="12" t="s">
        <v>146</v>
      </c>
    </row>
    <row r="2" spans="2:5" x14ac:dyDescent="0.25">
      <c r="D2" s="41" t="s">
        <v>38</v>
      </c>
      <c r="E2" s="41" t="s">
        <v>39</v>
      </c>
    </row>
    <row r="3" spans="2:5" x14ac:dyDescent="0.25">
      <c r="D3" s="41" t="s">
        <v>97</v>
      </c>
      <c r="E3" s="41" t="s">
        <v>45</v>
      </c>
    </row>
    <row r="4" spans="2:5" x14ac:dyDescent="0.25">
      <c r="E4" s="41" t="s">
        <v>147</v>
      </c>
    </row>
    <row r="5" spans="2:5" x14ac:dyDescent="0.25">
      <c r="D5" s="41" t="s">
        <v>148</v>
      </c>
      <c r="E5" s="41" t="s">
        <v>102</v>
      </c>
    </row>
    <row r="6" spans="2:5" x14ac:dyDescent="0.25">
      <c r="D6" s="41" t="s">
        <v>103</v>
      </c>
      <c r="E6" s="41" t="s">
        <v>149</v>
      </c>
    </row>
    <row r="10" spans="2:5" ht="21" x14ac:dyDescent="0.35">
      <c r="B10" s="44" t="s">
        <v>150</v>
      </c>
    </row>
    <row r="11" spans="2:5" ht="21" x14ac:dyDescent="0.35">
      <c r="B11" s="44" t="s">
        <v>151</v>
      </c>
    </row>
    <row r="13" spans="2:5" x14ac:dyDescent="0.25">
      <c r="B13" s="41" t="s">
        <v>152</v>
      </c>
    </row>
    <row r="14" spans="2:5" x14ac:dyDescent="0.25">
      <c r="B14" s="41" t="s">
        <v>153</v>
      </c>
    </row>
    <row r="16" spans="2:5" x14ac:dyDescent="0.25">
      <c r="B16" s="41">
        <v>1</v>
      </c>
      <c r="C16" s="41" t="s">
        <v>154</v>
      </c>
      <c r="D16" s="41" t="s">
        <v>155</v>
      </c>
    </row>
    <row r="17" spans="2:4" x14ac:dyDescent="0.25">
      <c r="C17" s="41" t="s">
        <v>156</v>
      </c>
      <c r="D17" s="41" t="s">
        <v>2</v>
      </c>
    </row>
    <row r="18" spans="2:4" x14ac:dyDescent="0.25">
      <c r="C18" s="41" t="s">
        <v>98</v>
      </c>
      <c r="D18" s="41" t="s">
        <v>157</v>
      </c>
    </row>
    <row r="19" spans="2:4" x14ac:dyDescent="0.25">
      <c r="D19" s="41" t="s">
        <v>158</v>
      </c>
    </row>
    <row r="20" spans="2:4" x14ac:dyDescent="0.25">
      <c r="B20" s="41" t="s">
        <v>159</v>
      </c>
    </row>
    <row r="22" spans="2:4" x14ac:dyDescent="0.25">
      <c r="B22" s="41">
        <v>2</v>
      </c>
      <c r="C22" s="41" t="s">
        <v>160</v>
      </c>
      <c r="D22" s="41" t="s">
        <v>161</v>
      </c>
    </row>
    <row r="23" spans="2:4" x14ac:dyDescent="0.25">
      <c r="C23" s="41" t="s">
        <v>156</v>
      </c>
      <c r="D23" s="41" t="s">
        <v>2</v>
      </c>
    </row>
    <row r="24" spans="2:4" x14ac:dyDescent="0.25">
      <c r="C24" s="41" t="s">
        <v>98</v>
      </c>
      <c r="D24" s="41" t="s">
        <v>162</v>
      </c>
    </row>
    <row r="25" spans="2:4" x14ac:dyDescent="0.25">
      <c r="D25" s="41" t="s">
        <v>163</v>
      </c>
    </row>
    <row r="27" spans="2:4" x14ac:dyDescent="0.25">
      <c r="B27" s="41" t="s">
        <v>164</v>
      </c>
    </row>
    <row r="29" spans="2:4" x14ac:dyDescent="0.25">
      <c r="B29" s="41" t="s">
        <v>165</v>
      </c>
    </row>
    <row r="30" spans="2:4" x14ac:dyDescent="0.25">
      <c r="B30" s="41" t="s">
        <v>7</v>
      </c>
      <c r="D30" s="41" t="s">
        <v>166</v>
      </c>
    </row>
    <row r="31" spans="2:4" x14ac:dyDescent="0.25">
      <c r="B31" s="41" t="s">
        <v>8</v>
      </c>
      <c r="D31" s="41" t="s">
        <v>162</v>
      </c>
    </row>
    <row r="32" spans="2:4" x14ac:dyDescent="0.25">
      <c r="B32" s="41" t="s">
        <v>167</v>
      </c>
      <c r="D32" s="41" t="s">
        <v>168</v>
      </c>
    </row>
    <row r="33" spans="2:4" x14ac:dyDescent="0.25">
      <c r="B33" s="41" t="s">
        <v>169</v>
      </c>
      <c r="D33" s="41" t="s">
        <v>2</v>
      </c>
    </row>
    <row r="34" spans="2:4" x14ac:dyDescent="0.25">
      <c r="B34" s="41" t="s">
        <v>170</v>
      </c>
      <c r="D34" s="41" t="s">
        <v>171</v>
      </c>
    </row>
    <row r="35" spans="2:4" x14ac:dyDescent="0.25">
      <c r="B35" s="41" t="s">
        <v>172</v>
      </c>
      <c r="D35" s="41" t="s">
        <v>173</v>
      </c>
    </row>
    <row r="36" spans="2:4" x14ac:dyDescent="0.25">
      <c r="B36" s="41" t="s">
        <v>174</v>
      </c>
      <c r="D36" s="41" t="s">
        <v>175</v>
      </c>
    </row>
    <row r="37" spans="2:4" x14ac:dyDescent="0.25">
      <c r="B37" s="41" t="s">
        <v>176</v>
      </c>
      <c r="D37" s="41" t="s">
        <v>177</v>
      </c>
    </row>
    <row r="38" spans="2:4" x14ac:dyDescent="0.25">
      <c r="B38" s="41" t="s">
        <v>178</v>
      </c>
      <c r="D38" s="41" t="s">
        <v>177</v>
      </c>
    </row>
    <row r="39" spans="2:4" x14ac:dyDescent="0.25">
      <c r="B39" s="41" t="s">
        <v>179</v>
      </c>
      <c r="D39" s="41" t="s">
        <v>177</v>
      </c>
    </row>
    <row r="40" spans="2:4" x14ac:dyDescent="0.25">
      <c r="B40" s="41" t="s">
        <v>180</v>
      </c>
      <c r="D40" s="41" t="s">
        <v>177</v>
      </c>
    </row>
    <row r="42" spans="2:4" x14ac:dyDescent="0.25">
      <c r="B42" s="41" t="s">
        <v>181</v>
      </c>
    </row>
    <row r="43" spans="2:4" x14ac:dyDescent="0.25">
      <c r="B43" s="42" t="s">
        <v>182</v>
      </c>
    </row>
    <row r="44" spans="2:4" ht="31.5" x14ac:dyDescent="0.25">
      <c r="B44" s="42" t="s">
        <v>183</v>
      </c>
    </row>
    <row r="45" spans="2:4" x14ac:dyDescent="0.25">
      <c r="B45" s="41" t="s">
        <v>184</v>
      </c>
    </row>
    <row r="47" spans="2:4" x14ac:dyDescent="0.25">
      <c r="B47" s="41" t="s">
        <v>185</v>
      </c>
    </row>
    <row r="52" spans="2:6" x14ac:dyDescent="0.25">
      <c r="B52" s="41" t="s">
        <v>186</v>
      </c>
      <c r="C52" s="43" t="s">
        <v>32</v>
      </c>
      <c r="E52" s="43" t="s">
        <v>187</v>
      </c>
      <c r="F52" s="43"/>
    </row>
    <row r="58" spans="2:6" x14ac:dyDescent="0.25">
      <c r="B58" s="41" t="s">
        <v>188</v>
      </c>
      <c r="C58" s="43" t="s">
        <v>189</v>
      </c>
      <c r="E58" s="43" t="s">
        <v>189</v>
      </c>
      <c r="F58" s="43"/>
    </row>
    <row r="59" spans="2:6" x14ac:dyDescent="0.25">
      <c r="B59" s="41" t="s">
        <v>190</v>
      </c>
    </row>
  </sheetData>
  <pageMargins left="0.7" right="0.7" top="0.75" bottom="0.75" header="0.3" footer="0.3"/>
  <pageSetup paperSize="9" scale="9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51"/>
  <sheetViews>
    <sheetView view="pageBreakPreview" zoomScale="60" zoomScaleNormal="60" workbookViewId="0">
      <selection activeCell="B9" sqref="B9"/>
    </sheetView>
  </sheetViews>
  <sheetFormatPr defaultColWidth="9.140625" defaultRowHeight="15.75" x14ac:dyDescent="0.25"/>
  <cols>
    <col min="1" max="1" width="2.140625" style="13" customWidth="1"/>
    <col min="2" max="2" width="64.28515625" style="13" bestFit="1" customWidth="1"/>
    <col min="3" max="3" width="44.140625" style="13" bestFit="1" customWidth="1"/>
    <col min="4" max="4" width="32.85546875" style="13" customWidth="1"/>
    <col min="5" max="16384" width="9.140625" style="13"/>
  </cols>
  <sheetData>
    <row r="1" spans="2:4" ht="35.25" x14ac:dyDescent="0.25">
      <c r="B1" s="10" t="s">
        <v>191</v>
      </c>
      <c r="C1" s="45"/>
      <c r="D1" s="45"/>
    </row>
    <row r="2" spans="2:4" x14ac:dyDescent="0.25">
      <c r="B2" s="46"/>
    </row>
    <row r="3" spans="2:4" x14ac:dyDescent="0.25">
      <c r="B3" s="47" t="s">
        <v>192</v>
      </c>
      <c r="C3" s="48" t="s">
        <v>193</v>
      </c>
      <c r="D3" s="12" t="s">
        <v>194</v>
      </c>
    </row>
    <row r="4" spans="2:4" ht="31.5" x14ac:dyDescent="0.25">
      <c r="B4" s="47" t="s">
        <v>195</v>
      </c>
      <c r="C4" s="48" t="s">
        <v>196</v>
      </c>
      <c r="D4" s="49"/>
    </row>
    <row r="5" spans="2:4" x14ac:dyDescent="0.25">
      <c r="B5" s="47" t="s">
        <v>197</v>
      </c>
      <c r="C5" s="48"/>
      <c r="D5" s="49" t="s">
        <v>198</v>
      </c>
    </row>
    <row r="6" spans="2:4" x14ac:dyDescent="0.25">
      <c r="B6" s="47"/>
      <c r="C6" s="48" t="s">
        <v>199</v>
      </c>
      <c r="D6" s="49" t="s">
        <v>200</v>
      </c>
    </row>
    <row r="7" spans="2:4" x14ac:dyDescent="0.25">
      <c r="B7" s="47"/>
      <c r="C7" s="48"/>
      <c r="D7" s="49"/>
    </row>
    <row r="8" spans="2:4" ht="31.5" x14ac:dyDescent="0.25">
      <c r="B8" s="50" t="s">
        <v>201</v>
      </c>
      <c r="C8" s="48"/>
      <c r="D8" s="49" t="s">
        <v>202</v>
      </c>
    </row>
    <row r="9" spans="2:4" x14ac:dyDescent="0.25">
      <c r="B9" s="133" t="s">
        <v>203</v>
      </c>
      <c r="C9" s="48" t="s">
        <v>204</v>
      </c>
      <c r="D9" s="49" t="s">
        <v>205</v>
      </c>
    </row>
    <row r="10" spans="2:4" x14ac:dyDescent="0.25">
      <c r="B10" s="51" t="s">
        <v>206</v>
      </c>
      <c r="C10" s="48" t="s">
        <v>207</v>
      </c>
      <c r="D10" s="52"/>
    </row>
    <row r="11" spans="2:4" x14ac:dyDescent="0.25">
      <c r="B11" s="53"/>
      <c r="C11" s="54"/>
    </row>
    <row r="12" spans="2:4" x14ac:dyDescent="0.25">
      <c r="B12" s="13" t="s">
        <v>208</v>
      </c>
      <c r="C12" s="48" t="s">
        <v>209</v>
      </c>
      <c r="D12" s="55"/>
    </row>
    <row r="13" spans="2:4" x14ac:dyDescent="0.25">
      <c r="B13" s="56" t="e">
        <f>#REF!</f>
        <v>#REF!</v>
      </c>
      <c r="C13" s="48" t="s">
        <v>210</v>
      </c>
      <c r="D13" s="55"/>
    </row>
    <row r="14" spans="2:4" x14ac:dyDescent="0.25">
      <c r="B14" s="57"/>
      <c r="C14" s="48" t="s">
        <v>211</v>
      </c>
      <c r="D14" s="58">
        <v>0</v>
      </c>
    </row>
    <row r="15" spans="2:4" x14ac:dyDescent="0.25">
      <c r="C15" s="48" t="s">
        <v>212</v>
      </c>
      <c r="D15" s="59">
        <f>D33</f>
        <v>0</v>
      </c>
    </row>
    <row r="16" spans="2:4" x14ac:dyDescent="0.25">
      <c r="C16" s="48" t="s">
        <v>213</v>
      </c>
      <c r="D16" s="59">
        <v>0</v>
      </c>
    </row>
    <row r="17" spans="2:4" x14ac:dyDescent="0.25">
      <c r="C17" s="48" t="s">
        <v>214</v>
      </c>
      <c r="D17" s="59">
        <v>0</v>
      </c>
    </row>
    <row r="19" spans="2:4" x14ac:dyDescent="0.25">
      <c r="B19" s="60" t="s">
        <v>215</v>
      </c>
      <c r="C19" s="61" t="s">
        <v>216</v>
      </c>
      <c r="D19" s="61" t="s">
        <v>217</v>
      </c>
    </row>
    <row r="20" spans="2:4" x14ac:dyDescent="0.25">
      <c r="B20" s="62"/>
      <c r="C20" s="63"/>
      <c r="D20" s="64"/>
    </row>
    <row r="21" spans="2:4" x14ac:dyDescent="0.25">
      <c r="B21" s="62"/>
      <c r="C21" s="63"/>
      <c r="D21" s="64"/>
    </row>
    <row r="22" spans="2:4" x14ac:dyDescent="0.25">
      <c r="B22" s="65" t="s">
        <v>218</v>
      </c>
      <c r="C22" s="66" t="s">
        <v>219</v>
      </c>
      <c r="D22" s="67"/>
    </row>
    <row r="23" spans="2:4" x14ac:dyDescent="0.25">
      <c r="B23" s="68"/>
      <c r="C23" s="69" t="s">
        <v>220</v>
      </c>
      <c r="D23" s="67"/>
    </row>
    <row r="24" spans="2:4" x14ac:dyDescent="0.25">
      <c r="B24" s="65" t="s">
        <v>218</v>
      </c>
      <c r="C24" s="66" t="s">
        <v>221</v>
      </c>
      <c r="D24" s="67"/>
    </row>
    <row r="25" spans="2:4" x14ac:dyDescent="0.25">
      <c r="B25" s="68"/>
      <c r="C25" s="69" t="s">
        <v>220</v>
      </c>
      <c r="D25" s="67"/>
    </row>
    <row r="26" spans="2:4" x14ac:dyDescent="0.25">
      <c r="B26" s="65" t="s">
        <v>218</v>
      </c>
      <c r="C26" s="66" t="s">
        <v>222</v>
      </c>
      <c r="D26" s="67"/>
    </row>
    <row r="27" spans="2:4" x14ac:dyDescent="0.25">
      <c r="B27" s="68"/>
      <c r="C27" s="69" t="s">
        <v>220</v>
      </c>
      <c r="D27" s="67"/>
    </row>
    <row r="28" spans="2:4" x14ac:dyDescent="0.25">
      <c r="B28" s="65" t="s">
        <v>218</v>
      </c>
      <c r="C28" s="66" t="s">
        <v>223</v>
      </c>
      <c r="D28" s="67"/>
    </row>
    <row r="29" spans="2:4" x14ac:dyDescent="0.25">
      <c r="B29" s="70"/>
      <c r="C29" s="71" t="s">
        <v>220</v>
      </c>
      <c r="D29" s="67"/>
    </row>
    <row r="30" spans="2:4" x14ac:dyDescent="0.25">
      <c r="B30" s="62"/>
      <c r="C30" s="72"/>
      <c r="D30" s="64"/>
    </row>
    <row r="31" spans="2:4" x14ac:dyDescent="0.25">
      <c r="B31" s="73"/>
      <c r="C31" s="74" t="s">
        <v>224</v>
      </c>
      <c r="D31" s="75">
        <f>SUM(D20:D30)</f>
        <v>0</v>
      </c>
    </row>
    <row r="32" spans="2:4" x14ac:dyDescent="0.25">
      <c r="B32" s="73"/>
      <c r="C32" s="74" t="s">
        <v>225</v>
      </c>
      <c r="D32" s="76">
        <v>0</v>
      </c>
    </row>
    <row r="33" spans="2:4" x14ac:dyDescent="0.25">
      <c r="B33" s="73"/>
      <c r="C33" s="74" t="s">
        <v>226</v>
      </c>
      <c r="D33" s="75">
        <f>D31+D32</f>
        <v>0</v>
      </c>
    </row>
    <row r="34" spans="2:4" x14ac:dyDescent="0.25">
      <c r="B34" s="73"/>
      <c r="C34" s="77"/>
      <c r="D34" s="77"/>
    </row>
    <row r="35" spans="2:4" x14ac:dyDescent="0.25">
      <c r="B35" s="62"/>
      <c r="C35" s="63"/>
      <c r="D35" s="64"/>
    </row>
    <row r="36" spans="2:4" x14ac:dyDescent="0.25">
      <c r="B36" s="62"/>
      <c r="C36" s="66"/>
      <c r="D36" s="64"/>
    </row>
    <row r="38" spans="2:4" x14ac:dyDescent="0.25">
      <c r="B38" s="13" t="s">
        <v>227</v>
      </c>
    </row>
    <row r="39" spans="2:4" x14ac:dyDescent="0.25">
      <c r="B39" s="13" t="s">
        <v>228</v>
      </c>
    </row>
    <row r="40" spans="2:4" x14ac:dyDescent="0.25">
      <c r="B40" s="78" t="s">
        <v>229</v>
      </c>
    </row>
    <row r="45" spans="2:4" x14ac:dyDescent="0.25">
      <c r="B45" s="16" t="s">
        <v>87</v>
      </c>
      <c r="C45" s="16" t="s">
        <v>88</v>
      </c>
      <c r="D45" s="16" t="s">
        <v>89</v>
      </c>
    </row>
    <row r="46" spans="2:4" x14ac:dyDescent="0.25">
      <c r="B46" s="16"/>
      <c r="C46" s="16"/>
      <c r="D46" s="16"/>
    </row>
    <row r="47" spans="2:4" x14ac:dyDescent="0.25">
      <c r="B47" s="16"/>
      <c r="C47" s="16"/>
      <c r="D47" s="16"/>
    </row>
    <row r="48" spans="2:4" x14ac:dyDescent="0.25">
      <c r="B48" s="16"/>
      <c r="C48" s="16"/>
      <c r="D48" s="16"/>
    </row>
    <row r="49" spans="2:4" x14ac:dyDescent="0.25">
      <c r="B49" s="16"/>
      <c r="C49" s="16"/>
      <c r="D49" s="16"/>
    </row>
    <row r="50" spans="2:4" x14ac:dyDescent="0.25">
      <c r="B50" s="16"/>
      <c r="C50" s="16"/>
      <c r="D50" s="16"/>
    </row>
    <row r="51" spans="2:4" x14ac:dyDescent="0.25">
      <c r="B51" s="16" t="s">
        <v>192</v>
      </c>
      <c r="C51" s="16" t="s">
        <v>189</v>
      </c>
      <c r="D51" s="16" t="s">
        <v>189</v>
      </c>
    </row>
  </sheetData>
  <hyperlinks>
    <hyperlink ref="B10" r:id="rId1"/>
    <hyperlink ref="B9" r:id="rId2"/>
  </hyperlinks>
  <pageMargins left="0.7" right="0.7" top="0.75" bottom="0.75" header="0.3" footer="0.3"/>
  <pageSetup scale="64" firstPageNumber="0" fitToWidth="0" fitToHeight="0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6"/>
  <sheetViews>
    <sheetView view="pageBreakPreview" topLeftCell="A56" zoomScale="70" zoomScaleNormal="80" zoomScaleSheetLayoutView="70" workbookViewId="0">
      <selection activeCell="B78" sqref="B78"/>
    </sheetView>
  </sheetViews>
  <sheetFormatPr defaultColWidth="9.140625" defaultRowHeight="15" x14ac:dyDescent="0.25"/>
  <cols>
    <col min="1" max="1" width="9.85546875" customWidth="1"/>
    <col min="2" max="2" width="96.140625" bestFit="1" customWidth="1"/>
    <col min="3" max="3" width="58" bestFit="1" customWidth="1"/>
    <col min="4" max="4" width="17.5703125" bestFit="1" customWidth="1"/>
    <col min="6" max="14" width="9.140625" customWidth="1"/>
  </cols>
  <sheetData>
    <row r="1" spans="1:7" ht="36" x14ac:dyDescent="0.25">
      <c r="A1" s="182" t="s">
        <v>230</v>
      </c>
      <c r="B1" s="182"/>
      <c r="C1" s="182"/>
      <c r="D1" s="182"/>
      <c r="E1" s="5"/>
      <c r="F1" s="5"/>
      <c r="G1" s="4"/>
    </row>
    <row r="2" spans="1:7" ht="21" x14ac:dyDescent="0.25">
      <c r="A2" s="183" t="s">
        <v>231</v>
      </c>
      <c r="B2" s="183"/>
      <c r="C2" s="183"/>
      <c r="D2" s="183"/>
      <c r="E2" s="6"/>
      <c r="F2" s="6"/>
      <c r="G2" s="3"/>
    </row>
    <row r="3" spans="1:7" x14ac:dyDescent="0.25">
      <c r="A3" s="181" t="s">
        <v>232</v>
      </c>
      <c r="B3" s="181"/>
      <c r="C3" s="181"/>
      <c r="D3" s="181"/>
      <c r="E3" s="3"/>
      <c r="F3" s="3"/>
      <c r="G3" s="3"/>
    </row>
    <row r="4" spans="1:7" x14ac:dyDescent="0.25">
      <c r="A4" s="3"/>
      <c r="B4" s="3"/>
      <c r="C4" s="3"/>
      <c r="D4" s="3"/>
      <c r="E4" s="3"/>
      <c r="F4" s="3"/>
      <c r="G4" s="3"/>
    </row>
    <row r="5" spans="1:7" x14ac:dyDescent="0.25">
      <c r="A5" s="3"/>
      <c r="B5" s="3"/>
      <c r="C5" s="3"/>
      <c r="D5" s="3"/>
      <c r="E5" s="3"/>
      <c r="F5" s="3"/>
      <c r="G5" s="3"/>
    </row>
    <row r="6" spans="1:7" x14ac:dyDescent="0.25">
      <c r="A6" s="3"/>
      <c r="B6" s="3"/>
      <c r="C6" s="3"/>
      <c r="D6" s="3"/>
      <c r="E6" s="3"/>
      <c r="F6" s="3"/>
      <c r="G6" s="3"/>
    </row>
    <row r="7" spans="1:7" x14ac:dyDescent="0.25">
      <c r="A7" s="3"/>
      <c r="B7" s="3"/>
      <c r="C7" s="3"/>
      <c r="D7" s="3"/>
      <c r="E7" s="3"/>
      <c r="F7" s="3"/>
      <c r="G7" s="3"/>
    </row>
    <row r="8" spans="1:7" x14ac:dyDescent="0.25">
      <c r="A8" s="3"/>
      <c r="B8" s="3"/>
      <c r="C8" s="3"/>
      <c r="D8" s="3"/>
      <c r="E8" s="3"/>
      <c r="F8" s="3"/>
      <c r="G8" s="3"/>
    </row>
    <row r="9" spans="1:7" x14ac:dyDescent="0.25">
      <c r="A9" s="3"/>
      <c r="B9" s="3"/>
      <c r="C9" s="3"/>
      <c r="D9" s="3"/>
      <c r="E9" s="3"/>
      <c r="F9" s="3"/>
      <c r="G9" s="3"/>
    </row>
    <row r="10" spans="1:7" x14ac:dyDescent="0.25">
      <c r="A10" s="3"/>
      <c r="B10" s="3"/>
      <c r="C10" s="3"/>
      <c r="D10" s="3"/>
      <c r="E10" s="3"/>
      <c r="F10" s="3"/>
      <c r="G10" s="3"/>
    </row>
    <row r="11" spans="1:7" x14ac:dyDescent="0.25">
      <c r="A11" s="3"/>
      <c r="B11" s="3"/>
      <c r="C11" s="3"/>
      <c r="D11" s="3"/>
      <c r="E11" s="3"/>
      <c r="F11" s="3"/>
      <c r="G11" s="3"/>
    </row>
    <row r="13" spans="1:7" ht="16.5" x14ac:dyDescent="0.3">
      <c r="B13" s="2"/>
    </row>
    <row r="14" spans="1:7" ht="16.5" x14ac:dyDescent="0.3">
      <c r="A14" s="7"/>
      <c r="B14" s="1" t="s">
        <v>233</v>
      </c>
      <c r="C14" s="2"/>
      <c r="E14" s="2"/>
      <c r="F14" s="2"/>
      <c r="G14" s="2"/>
    </row>
    <row r="16" spans="1:7" x14ac:dyDescent="0.25">
      <c r="B16" t="s">
        <v>234</v>
      </c>
    </row>
    <row r="18" spans="2:3" x14ac:dyDescent="0.25">
      <c r="B18" t="s">
        <v>160</v>
      </c>
      <c r="C18" t="s">
        <v>48</v>
      </c>
    </row>
    <row r="20" spans="2:3" x14ac:dyDescent="0.25">
      <c r="B20" t="s">
        <v>235</v>
      </c>
      <c r="C20" t="s">
        <v>236</v>
      </c>
    </row>
    <row r="22" spans="2:3" x14ac:dyDescent="0.25">
      <c r="B22" t="s">
        <v>98</v>
      </c>
      <c r="C22" t="s">
        <v>237</v>
      </c>
    </row>
    <row r="23" spans="2:3" x14ac:dyDescent="0.25">
      <c r="C23" t="s">
        <v>238</v>
      </c>
    </row>
    <row r="25" spans="2:3" x14ac:dyDescent="0.25">
      <c r="B25" s="9" t="s">
        <v>239</v>
      </c>
    </row>
    <row r="26" spans="2:3" x14ac:dyDescent="0.25">
      <c r="B26" s="9" t="s">
        <v>240</v>
      </c>
    </row>
    <row r="28" spans="2:3" x14ac:dyDescent="0.25">
      <c r="B28" t="s">
        <v>241</v>
      </c>
      <c r="C28" t="s">
        <v>242</v>
      </c>
    </row>
    <row r="30" spans="2:3" x14ac:dyDescent="0.25">
      <c r="B30" s="9" t="s">
        <v>243</v>
      </c>
    </row>
    <row r="31" spans="2:3" x14ac:dyDescent="0.25">
      <c r="B31" t="s">
        <v>244</v>
      </c>
    </row>
    <row r="33" spans="2:3" x14ac:dyDescent="0.25">
      <c r="B33" t="s">
        <v>245</v>
      </c>
      <c r="C33" t="s">
        <v>246</v>
      </c>
    </row>
    <row r="34" spans="2:3" x14ac:dyDescent="0.25">
      <c r="C34" t="s">
        <v>247</v>
      </c>
    </row>
    <row r="35" spans="2:3" x14ac:dyDescent="0.25">
      <c r="B35" t="s">
        <v>248</v>
      </c>
      <c r="C35" t="s">
        <v>249</v>
      </c>
    </row>
    <row r="36" spans="2:3" x14ac:dyDescent="0.25">
      <c r="C36" t="s">
        <v>250</v>
      </c>
    </row>
    <row r="38" spans="2:3" x14ac:dyDescent="0.25">
      <c r="B38" t="s">
        <v>251</v>
      </c>
      <c r="C38" t="s">
        <v>249</v>
      </c>
    </row>
    <row r="39" spans="2:3" x14ac:dyDescent="0.25">
      <c r="C39" t="s">
        <v>252</v>
      </c>
    </row>
    <row r="41" spans="2:3" x14ac:dyDescent="0.25">
      <c r="B41" t="s">
        <v>253</v>
      </c>
    </row>
    <row r="43" spans="2:3" x14ac:dyDescent="0.25">
      <c r="B43" t="s">
        <v>254</v>
      </c>
    </row>
    <row r="45" spans="2:3" x14ac:dyDescent="0.25">
      <c r="B45" t="s">
        <v>255</v>
      </c>
    </row>
    <row r="46" spans="2:3" x14ac:dyDescent="0.25">
      <c r="B46" t="s">
        <v>256</v>
      </c>
    </row>
    <row r="48" spans="2:3" x14ac:dyDescent="0.25">
      <c r="B48" t="s">
        <v>257</v>
      </c>
    </row>
    <row r="50" spans="2:2" x14ac:dyDescent="0.25">
      <c r="B50" t="s">
        <v>258</v>
      </c>
    </row>
    <row r="51" spans="2:2" x14ac:dyDescent="0.25">
      <c r="B51" t="s">
        <v>259</v>
      </c>
    </row>
    <row r="53" spans="2:2" x14ac:dyDescent="0.25">
      <c r="B53" t="s">
        <v>260</v>
      </c>
    </row>
    <row r="55" spans="2:2" x14ac:dyDescent="0.25">
      <c r="B55" t="s">
        <v>261</v>
      </c>
    </row>
    <row r="56" spans="2:2" x14ac:dyDescent="0.25">
      <c r="B56" t="s">
        <v>262</v>
      </c>
    </row>
    <row r="57" spans="2:2" x14ac:dyDescent="0.25">
      <c r="B57" t="s">
        <v>263</v>
      </c>
    </row>
    <row r="58" spans="2:2" x14ac:dyDescent="0.25">
      <c r="B58" s="8" t="s">
        <v>264</v>
      </c>
    </row>
    <row r="59" spans="2:2" x14ac:dyDescent="0.25">
      <c r="B59" t="s">
        <v>265</v>
      </c>
    </row>
    <row r="60" spans="2:2" x14ac:dyDescent="0.25">
      <c r="B60" t="s">
        <v>266</v>
      </c>
    </row>
    <row r="61" spans="2:2" x14ac:dyDescent="0.25">
      <c r="B61" t="s">
        <v>267</v>
      </c>
    </row>
    <row r="62" spans="2:2" x14ac:dyDescent="0.25">
      <c r="B62" t="s">
        <v>268</v>
      </c>
    </row>
    <row r="63" spans="2:2" x14ac:dyDescent="0.25">
      <c r="B63" t="s">
        <v>269</v>
      </c>
    </row>
    <row r="64" spans="2:2" x14ac:dyDescent="0.25">
      <c r="B64" t="s">
        <v>270</v>
      </c>
    </row>
    <row r="69" spans="2:6" x14ac:dyDescent="0.25">
      <c r="B69" s="3" t="s">
        <v>30</v>
      </c>
      <c r="C69" s="3" t="s">
        <v>271</v>
      </c>
      <c r="F69" s="3"/>
    </row>
    <row r="70" spans="2:6" x14ac:dyDescent="0.25">
      <c r="B70" s="3"/>
      <c r="C70" s="3"/>
      <c r="F70" s="3"/>
    </row>
    <row r="71" spans="2:6" x14ac:dyDescent="0.25">
      <c r="B71" s="3"/>
      <c r="C71" s="3"/>
      <c r="F71" s="3"/>
    </row>
    <row r="72" spans="2:6" x14ac:dyDescent="0.25">
      <c r="F72" s="3"/>
    </row>
    <row r="73" spans="2:6" x14ac:dyDescent="0.25">
      <c r="F73" s="3"/>
    </row>
    <row r="74" spans="2:6" x14ac:dyDescent="0.25">
      <c r="F74" s="3"/>
    </row>
    <row r="75" spans="2:6" x14ac:dyDescent="0.25">
      <c r="F75" s="3"/>
    </row>
    <row r="76" spans="2:6" x14ac:dyDescent="0.25">
      <c r="B76" s="3" t="s">
        <v>192</v>
      </c>
      <c r="C76" s="3" t="s">
        <v>272</v>
      </c>
      <c r="F76" s="3"/>
    </row>
  </sheetData>
  <mergeCells count="3">
    <mergeCell ref="A3:D3"/>
    <mergeCell ref="A1:D1"/>
    <mergeCell ref="A2:D2"/>
  </mergeCells>
  <pageMargins left="0.7" right="0.7" top="0.75" bottom="0.75" header="0.3" footer="0.3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IMAGE-MON-CHERI-KERAWANG</vt:lpstr>
      <vt:lpstr>BOQ-TUPAREV-KERAWANG</vt:lpstr>
      <vt:lpstr>NOTA-KESEPAKATAN-MON-CHERI</vt:lpstr>
      <vt:lpstr>SPK-MON-CHERI-KERAWANG</vt:lpstr>
      <vt:lpstr>BAST-MON-CHERI-KERAWANG</vt:lpstr>
      <vt:lpstr>INV-MON-CHERI-KERAWANG</vt:lpstr>
      <vt:lpstr>GARANSI-MON-CHERI-KERAWANG</vt:lpstr>
      <vt:lpstr>'GARANSI-MON-CHERI-KERAWANG'!Print_Area</vt:lpstr>
      <vt:lpstr>'INV-MON-CHERI-KERAWANG'!Print_Area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Javanacronindo.com</dc:creator>
  <cp:lastModifiedBy>HPY</cp:lastModifiedBy>
  <cp:revision/>
  <cp:lastPrinted>2024-05-22T11:29:14Z</cp:lastPrinted>
  <dcterms:created xsi:type="dcterms:W3CDTF">2024-01-28T15:31:05Z</dcterms:created>
  <dcterms:modified xsi:type="dcterms:W3CDTF">2024-05-22T15:36:59Z</dcterms:modified>
</cp:coreProperties>
</file>